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oonan.37\Box Sync\OhioERC-Temp\"/>
    </mc:Choice>
  </mc:AlternateContent>
  <bookViews>
    <workbookView xWindow="0" yWindow="0" windowWidth="19200" windowHeight="11610"/>
  </bookViews>
  <sheets>
    <sheet name="Introduction" sheetId="5" r:id="rId1"/>
    <sheet name="Questionnaire" sheetId="1" r:id="rId2"/>
    <sheet name="Results" sheetId="2" r:id="rId3"/>
    <sheet name="Paper v. Scanning Costs Tip" sheetId="6" r:id="rId4"/>
    <sheet name="Scanning Project Tip" sheetId="7" r:id="rId5"/>
    <sheet name="Total Ans Rubric" sheetId="3" state="hidden" r:id="rId6"/>
    <sheet name="Question Ans Rubric" sheetId="4" state="hidden"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2" l="1"/>
  <c r="B12" i="2"/>
  <c r="D12" i="2" s="1"/>
  <c r="B11" i="2"/>
  <c r="B10" i="2"/>
  <c r="E13" i="2" l="1"/>
  <c r="D13" i="2"/>
  <c r="E12" i="2"/>
  <c r="D10" i="2"/>
  <c r="E10" i="2" s="1"/>
  <c r="D11" i="2"/>
  <c r="E11" i="2" s="1"/>
  <c r="B9" i="2"/>
  <c r="D9" i="2" s="1"/>
  <c r="E9" i="2" s="1"/>
  <c r="B8" i="2"/>
  <c r="D8" i="2" s="1"/>
  <c r="E8" i="2" s="1"/>
  <c r="B16" i="2" l="1"/>
  <c r="A20" i="2" l="1"/>
  <c r="C19" i="2"/>
</calcChain>
</file>

<file path=xl/sharedStrings.xml><?xml version="1.0" encoding="utf-8"?>
<sst xmlns="http://schemas.openxmlformats.org/spreadsheetml/2006/main" count="168" uniqueCount="139">
  <si>
    <t>a) Rarely (Less than once a year)</t>
  </si>
  <si>
    <t>b) Infrequently (Once a year)</t>
  </si>
  <si>
    <t>d) Moderately (Once a week)</t>
  </si>
  <si>
    <t>e) Frequently (Daily)</t>
  </si>
  <si>
    <t>1. How frequently do you access these records that you want to scan?</t>
  </si>
  <si>
    <t>2. How long is your retention period for these records?</t>
  </si>
  <si>
    <t>b) 1-10 years</t>
  </si>
  <si>
    <t>c) 11-20 years</t>
  </si>
  <si>
    <t>d) 21 years or more</t>
  </si>
  <si>
    <t>3. How many people use the records?</t>
  </si>
  <si>
    <t>a) One person</t>
  </si>
  <si>
    <t>b) A few people (2 to 5 people)</t>
  </si>
  <si>
    <t>c) Many people (6 or more people)</t>
  </si>
  <si>
    <t>4. Where are the people who use the records located?</t>
  </si>
  <si>
    <t>Answer:</t>
  </si>
  <si>
    <t>Answers</t>
  </si>
  <si>
    <t>1.</t>
  </si>
  <si>
    <t>2.</t>
  </si>
  <si>
    <t>3.</t>
  </si>
  <si>
    <t>4.</t>
  </si>
  <si>
    <t>5.</t>
  </si>
  <si>
    <t>6.</t>
  </si>
  <si>
    <t>A</t>
  </si>
  <si>
    <t>Points</t>
  </si>
  <si>
    <t>Total points</t>
  </si>
  <si>
    <t>Explanation</t>
  </si>
  <si>
    <t>Question</t>
  </si>
  <si>
    <t>Answer</t>
  </si>
  <si>
    <t>B</t>
  </si>
  <si>
    <t>C</t>
  </si>
  <si>
    <t>D</t>
  </si>
  <si>
    <t>E</t>
  </si>
  <si>
    <t>Summary:</t>
  </si>
  <si>
    <t>Recommendation</t>
  </si>
  <si>
    <t>Could Maintain Records in Storage or Electronically</t>
  </si>
  <si>
    <t>Most Likely these Records Should Be Scanned</t>
  </si>
  <si>
    <t xml:space="preserve">When retaining records for less than one year, it is better to retain the records in their original format due to the short period of time needed to keep the records. Investing time and money into scanning paper records retained for less than a year will be more expensive than retaining the records in a file room or an off-site records storage location for the short retention period. </t>
  </si>
  <si>
    <t>b) Large Map(s) or chart(s)</t>
  </si>
  <si>
    <t>a) Hard Bound Book(s)</t>
  </si>
  <si>
    <t>d) Bound Document(s) (staple, paper-clipped, or foldered)</t>
  </si>
  <si>
    <t>f) Document file(s) of same size with no bindings</t>
  </si>
  <si>
    <t>e) Document file(s) of varying sheet sizes with no bindings</t>
  </si>
  <si>
    <t>F</t>
  </si>
  <si>
    <t>Answer Explanation</t>
  </si>
  <si>
    <t>Finals Score:</t>
  </si>
  <si>
    <t>If you access the record(s) less than once a year, then retaining the record(s) in its current format is usually the best option. Changing the format for a document you view less than once a year is usually not recommended when compared to the cost of changing formats.</t>
  </si>
  <si>
    <t>Most Likely these Records Should Not Be Scanned</t>
  </si>
  <si>
    <t xml:space="preserve">                           OhioERC Scanning Feasibility Test</t>
  </si>
  <si>
    <t>a) In a Central Location in the Same Building</t>
  </si>
  <si>
    <t>c) In the Same City in Multiple Locations</t>
  </si>
  <si>
    <t>d) In the Same State in Multiple Regional Locations</t>
  </si>
  <si>
    <t>b) In Multiple Locations/Floors in the Same Building</t>
  </si>
  <si>
    <t>d) 51 or More Boxes</t>
  </si>
  <si>
    <t xml:space="preserve">a) 1-10 Boxes </t>
  </si>
  <si>
    <t xml:space="preserve">b) 11-20 Boxes </t>
  </si>
  <si>
    <t>0-14</t>
  </si>
  <si>
    <t>14-19</t>
  </si>
  <si>
    <t>19-29</t>
  </si>
  <si>
    <r>
      <t xml:space="preserve">                                                                                                                                                </t>
    </r>
    <r>
      <rPr>
        <b/>
        <sz val="24"/>
        <color theme="1"/>
        <rFont val="Arial"/>
        <family val="2"/>
      </rPr>
      <t xml:space="preserve"> OhioERC Scanning Feasibility Answers</t>
    </r>
  </si>
  <si>
    <t>If you access the record(s) once a month, then retaining the record(s) in its current format is still an option.  However, if multiple people access the document monthly, then changing the document into an electronic format is recommended.  If considering changing the format, you need to think about the cost of digitization and its impact on business operations. When multiple people access the records, scanning can reduce copy costs.</t>
  </si>
  <si>
    <t>If the records have a retention period of 1 to 10 years and are frequently accessed, it may be worth considering scanning the records. Properly digitized records should remain accessible in a 1 to 10 year period if not corrupted or lost. However, retaining the records in a file room or off-site records storage location could potentially be less expensive than spending time and money on a scanning project, so the costs need to be compared.</t>
  </si>
  <si>
    <t>Records that have a retention period of greater then 20 years may be digitized to increase access. However, they should have an eye-readable (i.e. paper-based or film-based) back-up format. Due to the length of time the records have to be retained, it is more likely a paper or film-based record could survive and be accessible. In contrast, digitized records require hardware/software to view as well as a migration plan to transfer the files to newer hardware/software systems. It is less likely that digital records will be accessible 21 years or more into the future. 
If the retention period is 50 years or greater, microfilming the records may be a good option. While microfilm relies on readers to be easily accessed, it has a shelf-life of 200 years and is still readable without the microfilm reader, such as with a magnifying glass.</t>
  </si>
  <si>
    <t xml:space="preserve">Whether the records exist in small or large quantities or are stored in close proximity to the user or at a great distance, use of records by multiple people can cause wear and tear on paper formatted documents. This is especially true when records are frequently accessed.
Documents which are accessed frequently by multiple users should be considered for scanning in order to save storage space, provide convenience of retrieval, allow for access by multipel users, and prevent document deterioration. However, the retention period should be considered as well, as it may be less cost effective to digitize records with a shorter retention period.  </t>
  </si>
  <si>
    <t>If a group of records are maintained in one location, keeping the records in paper is usually the best option. Those accessing the records could easily locate the material within their organization. However, you must consider how frequently these records are accessed, the retention period of the records, and the volume of the records to make a final decision on what format the records are maintained in.</t>
  </si>
  <si>
    <t xml:space="preserve">If a group of records are maintained in multiple locations within city limits, scanning and keeping the records in an electronic format may be beneficial because they are easily transferable and accessible. However, you must consider how frequently these records are accessed, the retention period of the records, and the volume of the records to make a final decision on what format the records are maintained in. </t>
  </si>
  <si>
    <t>Hard bound volumes are one of the most difficult and costly types of paper documents to scan. The covers of books need to be removed by non-standard procedures, such as cutting the bindings, unscrewing, or unfastening the binders from the paper records. If the covers have been mounted using glue or stiching, the edges of each page may need to be trimmed in order to facilitate the scanning process. This process requires time, resources, and specialized staff/vendor work.</t>
  </si>
  <si>
    <t>File which contain a variety of different sized documents or varying types of paper thickness require additional preaparation time, especially if the file itself needs to be reorganized by paper type of size of  pages. A well-organized file contributes to quick and efficient scanning output. A decision will have  to be made if pictures are included in the files, such as scan as they are presented, copy the photos and scan the copies, do not scan photos, scan and color-code photos, etc.</t>
  </si>
  <si>
    <t>Collections which contain no more than 10 boxes (equivalent 40-75 file folders per box) should generally not be scanned. This is especially true if the retention period for the files is only for a short period of time or accessed infrequently. The cost for document preparation, scannning, and possible backup on 16mm microfilm will most likely exceed the costs for storage and the inconvenience of document retreival (whether stored on-site or off-site).
However, if the files contain paper documents that are regularly accessed by large quantities of people or are required to be retained for long periods of time, it may be necessary to scan these files in order to provide a readily accessible copy of the records while maintaining the paper copies for the retention requirement.</t>
  </si>
  <si>
    <t>Collections which contain no more than 20 boxes (equivalent to approximately 50,000 pages) should generally not be scanned, especially if low cost storage space is available. This is especially true if the retention period for the files is for a short period of time or accessed infrequently. The cost for document preparation, scanning and possible backup on 16mm microfilm will most likely exceed the costs for storage and the inconvenience of document retreival (whether stored on-site or off-site).
However, if the files contain paper documents that are regularly accessed by large quantities of people or are required to be retained for long periods of time, it may be necessary to scan these files in order to provide a readily accessible copy of the records while maintaining the paper copies for the retention requirement. In instances involving small quantities of easily prepped paper documents (up to 20 boxes), where storage space and/or ease of access to the documents is a high priority, a scanning option may outweigh the costs of outsourcing the conversion of the records to digital images.</t>
  </si>
  <si>
    <t>a) Less than 1 year</t>
  </si>
  <si>
    <r>
      <t xml:space="preserve">If there are a small amount of records, it may be more expensive to scan those documents than it would be to store them, especially if the records are to be retained for a short period of time.
</t>
    </r>
    <r>
      <rPr>
        <sz val="11"/>
        <color theme="1"/>
        <rFont val="Calibri"/>
        <family val="2"/>
      </rPr>
      <t>The costs for storing physical records vs. scanning documents are influenced by the quantity of records and their retention periods.  Warehouse storage may appear to be preferable for your situation. When storing records, consideration should be given to retrieval costs related to a) employee time spent retrieving needed records (traveling distance and time, ordering records from storage); b) the cost to have the storage facility retrieve the records and send them to the requesting agency and any re-filing charges; c) the time for the records to be delivered.  
Scanning may become costily when considering factors like creating a scanning index, choosing what format the images should be in (TIFF, JPG, PDF) , designating server storage space to house the images, and setting up quality assurance to the images' integrity.</t>
    </r>
  </si>
  <si>
    <r>
      <t xml:space="preserve">If it is no longer an equal expense to either scan or store, it may be advantageous to explore the less costly option of scanning the records and save on storage costs. 
</t>
    </r>
    <r>
      <rPr>
        <sz val="11"/>
        <color theme="1"/>
        <rFont val="Calibri"/>
        <family val="2"/>
        <scheme val="minor"/>
      </rPr>
      <t xml:space="preserve">The costs for storing the records in a warehouse vs. scanning documents are influenced by the quantity of records that are involved and their retention periods. Warehouse storage of records will become more expensive when considering factors like length of retention, need and frequency of retreival, the amount of records produced, and how many access the records. Savings may be realized by the eliminating storage space, lost employee time and travel, and warehouse services.  
Scanning provides the benefits of searching and indexing the images, quick access and retrieval, and potentially singular server storage space. Cost factors to consider include the availability of computer storage space and digital retrieval equipment, creation of a scanning index, loss of access to records while they are being scanned, determining format of scanned images (TIFF, JPEG, PDF), and setting up qaulity assurance measures. If you digitized documents that are retained for long periods of time or permanently, you should store a backup in an eye-readable format, such as paper or microfilm, to insure that the records remain accessible.
Please see the associated tip tabs "Paper v. Scanning Costs Tip" and "Scanning Project Tip" to learn more about the cost factors involved with scanning as well as questions to ponder if you commence with a scanning project. </t>
    </r>
  </si>
  <si>
    <r>
      <rPr>
        <b/>
        <i/>
        <sz val="11"/>
        <color theme="1"/>
        <rFont val="Calibri"/>
        <family val="2"/>
        <scheme val="minor"/>
      </rPr>
      <t xml:space="preserve">Based on the factors of retention, accessibility, and quantity, either scanning or warehouse storage of physcial records may be options for your situation. </t>
    </r>
    <r>
      <rPr>
        <sz val="11"/>
        <color theme="1"/>
        <rFont val="Calibri"/>
        <family val="2"/>
        <scheme val="minor"/>
      </rPr>
      <t xml:space="preserve">
The costs for storing physcial records vs. scanning documents are influenced by the quantity of records and their retention periods. In some instances, warehouse storage may appear to be preferable. However, consideration should be given to retrieval costs related to a) lost employee time spent retrieving needed records (traveling distance and time, time away from primary tasks, salary of the retrieving employee); b) the cost to have the storage facility retrieve the records and send them to the requesting agency and any re-filing charges; c) difficulty in retrieving the records in a timely manner.  These items may make scanning a more viable and less costly option. 
If scanning is the approach your organization would like to take, factors to consider include the availability of computer storage space and digital retrieval equipment, creation of a scanning index, loss of access to records while they are being scanned, determining format of scanned images (TIFF, JPEG, PDF), and setting up qaulity assurance measures. 
Please see the associated tip tabs "Paper v. Scanning Costs Tip" and "Scanning Project Tip" to learn more about the cost factors involved with either of these choices as well as questions to ponder if you commence with a scanning project. </t>
    </r>
  </si>
  <si>
    <t>If you access the record(s) daily, then scanning the record(s) into an electronic format is highly recommended.  As more people access the document(s) daily, it makes even more sense to change the document into an electronic format. The impact on business operations will be greatly affected by daily use of the records as well as increase the ease of access and reduce copy costs. In addition, searching for documents should take almost no time in a well-organized electronic system.</t>
  </si>
  <si>
    <t>If you access the record(s) once a year, retaining the record(s) in its current format is usually the best option. Changing the format of a document that you view once a year is usually not recommended when compared to the cost of changing that record’s format. You also have the added requirement of quality control for scanned images if a scanning approach is desired.</t>
  </si>
  <si>
    <t>If you access the record(s) once a week, then retaining the record(s) in an electronic format is recommended. If multiple people access the document weekly, then scanning the document into an electronic format is highly recommended. If you plan to change the format, you still need to think about the cost of changing the format and its impact on business operations. For example, if you and others access the document weekly, the operations is greatly affected by the ease of access, reduction in lost time searching for the document(s), and reduction of copy costs.</t>
  </si>
  <si>
    <t>Records that have an 11 to 20 year retention period may be digitized to increase access. However, they should be backed up in an eye-readable format, such as paper or microfilm. Due to the length of time the records have to be kept, it is more likely a paper or film-based records could survive and be reliable for viewing up to 20 years. In contrast, a digitized record requires a machine and software to view. With rapid technology changes, there is no guarantee that today's formats can be read 20 years from now, such as issues with accessing files from a floppy disk.</t>
  </si>
  <si>
    <t xml:space="preserve">If a group of records are maintained in multiple locations within your state, such as at regional offices, keeping the records in an electronic format may be beneficial because they are easily transferable and accessible. However, you must consider how frequently these records are accessed, the retention period of the records, and the volume of the records to make a final decision on what format the records are maintained in. </t>
  </si>
  <si>
    <t>Large maps, drawings, and/or blueprints may need to be unfolded, unrolled, and/or flattened prior to scanning, depending on the process used to originally store these types of documents. A large flat-bed scanner is also needed in order to handle the size of these documents. This process requires time, resources, and specialized staff/vendor work.</t>
  </si>
  <si>
    <t xml:space="preserve">Bound reports require additional effort during preparation, including removing unnecessary report covers and repairing any damaged pages due to removal of the binding. Staples and other clip-type items also need to be removed. There are other documents that have been pre-folded in order to allow more space for storage in filing drawers or boxes and these papers need to be unfolded and flattened in order to provide more efficient operation of high volume scanners. </t>
  </si>
  <si>
    <t>As boxes of stored files accumulate and take up valuable storage space, it may become necessary to have these large collections converted to a digital format. This is especially true if there is a high demand for access to the stored documents and/or the retention periods for the documents are for extended periods of time. 
In circumstances where the accumulated boxes are a one-time issue and no further files of that type will be created, it may be beneficial and cost effective to investigate the costs of outside scanning of the files. If these files will continue to be created and are required to be stored for long periods of time, then the use of in-house scanning may be more cost effective. In-house scanning, once the backlog is converted and eliminated, may provide an opportunity to create a regular scanning schedule of the files and avoid future storage issues.</t>
  </si>
  <si>
    <t xml:space="preserve">As boxes of stored files accumulate and take up valuable storage space, it may become necessary to have these boxes converted to a digital format. This is especially true if there is a high demand for access to the stored documents and/or the retention periods for the documents are for extended periods of time. A large collection of boxes takes up costly storage space, increases retrieval costs and issues, and requires increased staff expenses to maintain the collection.
In circumstances where the accumulated boxes are a one-time issue and no further files of that type will be created, and depending on the size of the collection, it may be beneficial to investigate the costs for outside scanning operation. If these files will continue to be created and are required to be stored for long periods of time, then the use of in-house scanning may be more cost effective in order to deal with the continued need for scanning documents. In-house scanning, once the backlog is converted and eliminated, will provide an opportunity to create a regular scanning schedule of these and other files, avoid future storage issues and reduce staff time away from essential duties. </t>
  </si>
  <si>
    <t>c) Occasionally (Once a month)</t>
  </si>
  <si>
    <t>5. What are the types of records?</t>
  </si>
  <si>
    <t>c) Fragile/Deteriorating Document(s)</t>
  </si>
  <si>
    <t>Ohio Electronic Records Committee</t>
  </si>
  <si>
    <t>Scan or Not to Scan: Factors to Consider before Undertaking Document Conversion Projects</t>
  </si>
  <si>
    <t>Scanning Feasibility Questionnaire</t>
  </si>
  <si>
    <t xml:space="preserve">Today the majority of our records are “born digital”. However, there are many instances where records are still created as paper or may be “born digital” records that are printed for retention purposes. Often organizations are pressed with issues of storage, retrieval, and management of their physical-based records. A possible solution for managing these analog documents is converting them to digital documents via scanning.    </t>
  </si>
  <si>
    <t xml:space="preserve">Public sector agencies using paper in their operations should consider whether the conversion of paper to digital will improve operations. They should consider potential efficiencies in content accessibility, management, and disposition, while also feasibly complying with organizational records retention and management policies.    </t>
  </si>
  <si>
    <t>This section of the OhioERC website provides a tool to assist public sector agencies in properly analyzing the records they manage and maintain to determine whether to digitize them. This tool is not intended be used to conduct a cost benefit analysis (CBA) nor business process management (BPM); it would be wise to conduct these business and financial analyses along with using this tool.</t>
  </si>
  <si>
    <t xml:space="preserve">Prior to beginning, plan to review and/or modify your agency’s approved records retention schedules.  This should be completed before using the questionnaire, because retention scheduling affects the answers recommended in this tool.  </t>
  </si>
  <si>
    <r>
      <t>·</t>
    </r>
    <r>
      <rPr>
        <sz val="7"/>
        <color theme="1"/>
        <rFont val="Times New Roman"/>
        <family val="1"/>
      </rPr>
      <t xml:space="preserve">         </t>
    </r>
    <r>
      <rPr>
        <sz val="11"/>
        <color theme="1"/>
        <rFont val="Arial"/>
        <family val="2"/>
      </rPr>
      <t>Section 3.4 Identifying Electronic Records (page 11)</t>
    </r>
  </si>
  <si>
    <r>
      <t>·</t>
    </r>
    <r>
      <rPr>
        <sz val="7"/>
        <color theme="1"/>
        <rFont val="Times New Roman"/>
        <family val="1"/>
      </rPr>
      <t xml:space="preserve">         </t>
    </r>
    <r>
      <rPr>
        <sz val="11"/>
        <color theme="1"/>
        <rFont val="Arial"/>
        <family val="2"/>
      </rPr>
      <t>Section 7.0 Deciding How Long to Retain Records (pages 27-29)</t>
    </r>
  </si>
  <si>
    <t>To use the Tool:</t>
  </si>
  <si>
    <r>
      <t>1.</t>
    </r>
    <r>
      <rPr>
        <sz val="7"/>
        <color theme="1"/>
        <rFont val="Times New Roman"/>
        <family val="1"/>
      </rPr>
      <t xml:space="preserve">    </t>
    </r>
    <r>
      <rPr>
        <sz val="11"/>
        <color theme="1"/>
        <rFont val="Arial"/>
        <family val="2"/>
      </rPr>
      <t>Click on the “Questionnaire” tab of this Excel file.</t>
    </r>
  </si>
  <si>
    <r>
      <t>2.</t>
    </r>
    <r>
      <rPr>
        <sz val="7"/>
        <color theme="1"/>
        <rFont val="Times New Roman"/>
        <family val="1"/>
      </rPr>
      <t xml:space="preserve">    </t>
    </r>
    <r>
      <rPr>
        <sz val="11"/>
        <color theme="1"/>
        <rFont val="Arial"/>
        <family val="2"/>
      </rPr>
      <t>Fill in the letter choice for each question in the yellow boxes of the “Questionnaire” tab.</t>
    </r>
  </si>
  <si>
    <r>
      <t>3.</t>
    </r>
    <r>
      <rPr>
        <sz val="7"/>
        <color theme="1"/>
        <rFont val="Times New Roman"/>
        <family val="1"/>
      </rPr>
      <t xml:space="preserve">    </t>
    </r>
    <r>
      <rPr>
        <sz val="11"/>
        <color theme="1"/>
        <rFont val="Arial"/>
        <family val="2"/>
      </rPr>
      <t>Once filling in all of the questions of the “Questionnaire” tab, click on the “Results” tab to see the recommendation.</t>
    </r>
  </si>
  <si>
    <r>
      <t>5.</t>
    </r>
    <r>
      <rPr>
        <sz val="7"/>
        <color theme="1"/>
        <rFont val="Times New Roman"/>
        <family val="1"/>
      </rPr>
      <t xml:space="preserve">    </t>
    </r>
    <r>
      <rPr>
        <sz val="11"/>
        <color theme="1"/>
        <rFont val="Arial"/>
        <family val="2"/>
      </rPr>
      <t>The tabs “Paper v. Scanning Costs Tip” and “Scanning Project Tip” are resources for you to refer to.</t>
    </r>
  </si>
  <si>
    <t>OhioERC.org</t>
  </si>
  <si>
    <r>
      <rPr>
        <sz val="11"/>
        <rFont val="Arial"/>
        <family val="2"/>
      </rPr>
      <t xml:space="preserve">You can find more information about records retention for electronic records in the </t>
    </r>
    <r>
      <rPr>
        <u/>
        <sz val="11"/>
        <color theme="10"/>
        <rFont val="Arial"/>
        <family val="2"/>
      </rPr>
      <t>OhioERC’s Guidelines for Electronic Records Management:</t>
    </r>
  </si>
  <si>
    <t>c) 21-50 Boxes</t>
  </si>
  <si>
    <t xml:space="preserve">Fragile, deteriorating, or any document that have been damaged due to high use or natural causes may require additional care in preparation and scanning than less used documents. Special protective covers may be necessary for scanning in order to avoid further damage and to protect already fragile pages. The processes necessary to preserve these types of documents may be labor intensive, time-consuming, and require specialized staff/vendor work, thus increasing project time and costs. </t>
  </si>
  <si>
    <r>
      <t>4.</t>
    </r>
    <r>
      <rPr>
        <sz val="7"/>
        <color theme="1"/>
        <rFont val="Times New Roman"/>
        <family val="1"/>
      </rPr>
      <t xml:space="preserve">    </t>
    </r>
    <r>
      <rPr>
        <sz val="11"/>
        <color theme="1"/>
        <rFont val="Arial"/>
        <family val="2"/>
      </rPr>
      <t>You will be able to print the "Results" page to provide as a report for your organization or decision makersfor determining whether or not to pursue a scanning project.</t>
    </r>
  </si>
  <si>
    <t>Answer Choice</t>
  </si>
  <si>
    <t>Rarely (Less than once a year)</t>
  </si>
  <si>
    <t>Infrequently (Once a year)</t>
  </si>
  <si>
    <t>Occasionally (Once a month)</t>
  </si>
  <si>
    <t>Moderately (Once a week)</t>
  </si>
  <si>
    <t>Frequently (Daily)</t>
  </si>
  <si>
    <t>Less than 1 year</t>
  </si>
  <si>
    <t>1-10 years</t>
  </si>
  <si>
    <t>11-20 years</t>
  </si>
  <si>
    <t>21 years or more</t>
  </si>
  <si>
    <t>One person</t>
  </si>
  <si>
    <t>A few people (2 to 5 people)</t>
  </si>
  <si>
    <t>Many people (6 or more people)</t>
  </si>
  <si>
    <t>In a Central Location in the Same Building</t>
  </si>
  <si>
    <t>In Multiple Locations/Floors in the Same Building</t>
  </si>
  <si>
    <t>In the Same City in Multiple Locations</t>
  </si>
  <si>
    <t>In the Same State in Multiple Regional Locations</t>
  </si>
  <si>
    <t>Hard Bound Book(s)</t>
  </si>
  <si>
    <t>Large Map(s) or chart(s)</t>
  </si>
  <si>
    <t>Fragile/Deteriorating Document(s)</t>
  </si>
  <si>
    <t>Bound Document(s) (staple, paper-clipped, or foldered)</t>
  </si>
  <si>
    <t>Document file(s) of varying sheet sizes with no bindings</t>
  </si>
  <si>
    <t>Document file(s) of same size with no bindings</t>
  </si>
  <si>
    <t xml:space="preserve">1-10 Boxes </t>
  </si>
  <si>
    <t xml:space="preserve">11-20 Boxes </t>
  </si>
  <si>
    <t>21-50 Boxes</t>
  </si>
  <si>
    <t>51 or More Boxes</t>
  </si>
  <si>
    <r>
      <rPr>
        <b/>
        <sz val="14"/>
        <color theme="1"/>
        <rFont val="Arial"/>
        <family val="2"/>
      </rPr>
      <t>Directions:</t>
    </r>
    <r>
      <rPr>
        <sz val="11"/>
        <color theme="1"/>
        <rFont val="Arial"/>
        <family val="2"/>
      </rPr>
      <t xml:space="preserve"> Fill in the answer letter that best fits the situation in your orgnization in the highlighted area. If you are dealing with scanning different record types in your office, such as books versus loose-leaf paper, complete this questionnaire separately for each record type. </t>
    </r>
    <r>
      <rPr>
        <i/>
        <u/>
        <sz val="11"/>
        <color theme="1"/>
        <rFont val="Arial"/>
        <family val="2"/>
      </rPr>
      <t>Fill in all answers in order to receive the most accurate results</t>
    </r>
    <r>
      <rPr>
        <i/>
        <sz val="11"/>
        <color theme="1"/>
        <rFont val="Arial"/>
        <family val="2"/>
      </rPr>
      <t>.</t>
    </r>
    <r>
      <rPr>
        <sz val="11"/>
        <color theme="1"/>
        <rFont val="Arial"/>
        <family val="2"/>
      </rPr>
      <t xml:space="preserve">
The tab "Results" will display the meaning to each of your answers as well as a summary statement of whether or not you should commit to a scanning project. The tabs "Paper v. Scanning Costs Tip" and "Scanning Project Tip" are additional resources for you to review after completing the test.</t>
    </r>
  </si>
  <si>
    <t>6. How many records are you reviewing/accumulating for possible scanning?</t>
  </si>
  <si>
    <r>
      <t>This is considered to be the first phase of the questionnaire. Future updates will be made to include questions for other considerations such as determining scanning feasibility such as variances to the number of records you are working with (boxes, books, files, etc.), confidentiality concerns, vital/essential records status, and cost estimates. If you have any questions or comments about the tool, please reach out to us at o</t>
    </r>
    <r>
      <rPr>
        <sz val="11"/>
        <rFont val="Arial"/>
        <family val="2"/>
      </rPr>
      <t>hioerc@ohiohistory.org</t>
    </r>
    <r>
      <rPr>
        <sz val="11"/>
        <color theme="1"/>
        <rFont val="Arial"/>
        <family val="2"/>
      </rPr>
      <t>.</t>
    </r>
  </si>
  <si>
    <t>If only one person needs access to the records, it may be useful to keep the records in their original paper format if they are infrequently accessed and stored close by. However, if they are retreived frequently or not stored near the employee, digitization may be a better option.
Documents that are retreived frequently are subject to wear and tear. Scanning to a digital format may assist in providing a better quality copy of the original document. Another factor to consider is the retention period. If the retention period is short, such as 6 months, it would be wise to keep them in their original format rather than spend time and money on scanning the records.</t>
  </si>
  <si>
    <t>If a few people (2 to 5) need to retrieve a record, it may be appropriate to retain the documents in their original paper format and store them in a central location to enable them to share the storage space and the documents wherever needed. This is appropriate when considering small volumes of paper documents not likely to exceed the available storge space. Staff would need to be working in close proximity to each other for this option. 
When the records exist in large quantities and are accessed frequently, it may be more cost-effective to scan the documents and retain them in digital format. This allows multiple users to access the document at the same time, and from different locations. Paper documents frequently accessed by multiple users can suffer damage and a loss of integrity. Scannning to digital format can eliminate these occurrences and provide better quality copies. Yet, if the retention period is short, like 6 months, it would be wise to keep them in paper format rather than spend time and money on scanning the records.</t>
  </si>
  <si>
    <t>If a group of records are maintained in multiple locations or floors of the same building, the record(s) could be kept in a paper format or could be scanned depending on other factors. You must consider how frequently these records are accessed, the retention period of the records, and the volume of the records to make a final decision on the format.</t>
  </si>
  <si>
    <t>Loose sheets of paper that do not require extensive preparation work (i.e. unfolding, trimming, taping, staple/clip removal). A well-organized file contributes to quick and efficient scanning output. Documents that are less than 50 years old are usually in fair to excellent condition and will require only minimal, pre-scanning repair work. These documents can be scanned on high volume scanner with a minimal amount of time lost making clarity/density adjustments and "cleaning" the image, such as cropping, rotating, or blanking/redacting the image(s).</t>
  </si>
  <si>
    <r>
      <t>DISCLAIMER:</t>
    </r>
    <r>
      <rPr>
        <sz val="11"/>
        <color theme="1"/>
        <rFont val="Arial"/>
        <family val="2"/>
      </rPr>
      <t xml:space="preserve"> This tool is provided for information purposes only and is intended to be provided as a starting point for discussion in your organization. The results generated by the tool do not constitute legal advice. The Ohio Electronic Records Committee (Ohio ERC) and its members assume no liability associated with the use of the tool. By using the tool, you agree to these terms of use.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</si>
</sst>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scheme val="minor"/>
    </font>
    <font>
      <b/>
      <sz val="11"/>
      <color theme="1"/>
      <name val="Calibri"/>
      <family val="2"/>
      <scheme val="minor"/>
    </font>
    <font>
      <sz val="11"/>
      <color theme="1"/>
      <name val="Arial"/>
      <family val="2"/>
    </font>
    <font>
      <b/>
      <i/>
      <sz val="11"/>
      <color theme="1"/>
      <name val="Calibri"/>
      <family val="2"/>
      <scheme val="minor"/>
    </font>
    <font>
      <b/>
      <i/>
      <sz val="11"/>
      <color theme="1"/>
      <name val="Calibri"/>
      <family val="2"/>
    </font>
    <font>
      <sz val="11"/>
      <color theme="1"/>
      <name val="Calibri"/>
      <family val="2"/>
    </font>
    <font>
      <b/>
      <sz val="11"/>
      <color theme="1"/>
      <name val="Arial"/>
      <family val="2"/>
    </font>
    <font>
      <b/>
      <sz val="20"/>
      <color theme="1"/>
      <name val="Arial"/>
      <family val="2"/>
    </font>
    <font>
      <b/>
      <sz val="24"/>
      <color theme="1"/>
      <name val="Arial"/>
      <family val="2"/>
    </font>
    <font>
      <b/>
      <sz val="11"/>
      <color rgb="FFFF0000"/>
      <name val="Arial"/>
      <family val="2"/>
    </font>
    <font>
      <b/>
      <sz val="14"/>
      <color theme="1"/>
      <name val="Arial"/>
      <family val="2"/>
    </font>
    <font>
      <sz val="14"/>
      <color theme="1"/>
      <name val="Arial"/>
      <family val="2"/>
    </font>
    <font>
      <sz val="12"/>
      <color theme="1"/>
      <name val="Arial"/>
      <family val="2"/>
    </font>
    <font>
      <b/>
      <sz val="12"/>
      <color theme="1"/>
      <name val="Arial"/>
      <family val="2"/>
    </font>
    <font>
      <b/>
      <sz val="17"/>
      <color rgb="FFFFFFFF"/>
      <name val="Arial"/>
      <family val="2"/>
    </font>
    <font>
      <sz val="11"/>
      <color theme="1"/>
      <name val="Symbol"/>
      <family val="1"/>
      <charset val="2"/>
    </font>
    <font>
      <sz val="7"/>
      <color theme="1"/>
      <name val="Times New Roman"/>
      <family val="1"/>
    </font>
    <font>
      <u/>
      <sz val="11"/>
      <color theme="10"/>
      <name val="Calibri"/>
      <family val="2"/>
      <scheme val="minor"/>
    </font>
    <font>
      <b/>
      <sz val="16"/>
      <color rgb="FFFFFFFF"/>
      <name val="Arial"/>
      <family val="2"/>
    </font>
    <font>
      <u/>
      <sz val="11"/>
      <color theme="10"/>
      <name val="Arial"/>
      <family val="2"/>
    </font>
    <font>
      <sz val="11"/>
      <name val="Arial"/>
      <family val="2"/>
    </font>
    <font>
      <i/>
      <sz val="11"/>
      <color theme="1"/>
      <name val="Arial"/>
      <family val="2"/>
    </font>
    <font>
      <i/>
      <u/>
      <sz val="11"/>
      <color theme="1"/>
      <name val="Arial"/>
      <family val="2"/>
    </font>
  </fonts>
  <fills count="7">
    <fill>
      <patternFill patternType="none"/>
    </fill>
    <fill>
      <patternFill patternType="gray125"/>
    </fill>
    <fill>
      <patternFill patternType="solid">
        <fgColor rgb="FFFFFF00"/>
        <bgColor indexed="64"/>
      </patternFill>
    </fill>
    <fill>
      <patternFill patternType="solid">
        <fgColor rgb="FFCC3300"/>
        <bgColor indexed="64"/>
      </patternFill>
    </fill>
    <fill>
      <patternFill patternType="solid">
        <fgColor theme="4"/>
        <bgColor indexed="64"/>
      </patternFill>
    </fill>
    <fill>
      <patternFill patternType="solid">
        <fgColor rgb="FFC00000"/>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7" fillId="0" borderId="0" applyNumberFormat="0" applyFill="0" applyBorder="0" applyAlignment="0" applyProtection="0"/>
  </cellStyleXfs>
  <cellXfs count="119">
    <xf numFmtId="0" fontId="0" fillId="0" borderId="0" xfId="0"/>
    <xf numFmtId="0" fontId="1" fillId="0" borderId="0" xfId="0" applyFont="1" applyAlignment="1">
      <alignment vertical="top"/>
    </xf>
    <xf numFmtId="0" fontId="0" fillId="0" borderId="0" xfId="0" applyAlignment="1">
      <alignment vertical="top"/>
    </xf>
    <xf numFmtId="0" fontId="0" fillId="0" borderId="0" xfId="0" applyAlignment="1">
      <alignment horizontal="right" vertical="top"/>
    </xf>
    <xf numFmtId="0" fontId="1" fillId="0" borderId="0" xfId="0" applyFont="1" applyAlignment="1">
      <alignment horizontal="left" vertical="top"/>
    </xf>
    <xf numFmtId="0" fontId="0" fillId="0" borderId="0" xfId="0" quotePrefix="1" applyAlignment="1">
      <alignment vertical="top"/>
    </xf>
    <xf numFmtId="0" fontId="1" fillId="0" borderId="0" xfId="0" applyFont="1" applyAlignment="1">
      <alignment vertical="top" wrapText="1"/>
    </xf>
    <xf numFmtId="0" fontId="0" fillId="0" borderId="0" xfId="0" applyAlignment="1">
      <alignment vertical="top" wrapText="1"/>
    </xf>
    <xf numFmtId="0" fontId="0" fillId="0" borderId="0" xfId="0" quotePrefix="1" applyAlignment="1">
      <alignment vertical="top" wrapText="1"/>
    </xf>
    <xf numFmtId="16" fontId="0" fillId="0" borderId="0" xfId="0" quotePrefix="1" applyNumberFormat="1" applyAlignment="1">
      <alignment vertical="top"/>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6" fillId="0" borderId="2" xfId="0" applyFont="1" applyFill="1" applyBorder="1" applyAlignment="1">
      <alignment horizontal="center"/>
    </xf>
    <xf numFmtId="0" fontId="6" fillId="0" borderId="3" xfId="0" applyFont="1" applyFill="1" applyBorder="1" applyAlignment="1">
      <alignment horizontal="center"/>
    </xf>
    <xf numFmtId="0" fontId="2" fillId="0" borderId="0" xfId="0" applyFont="1" applyFill="1"/>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4" borderId="0" xfId="0" applyFont="1" applyFill="1" applyBorder="1" applyAlignment="1">
      <alignment horizont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9" fillId="4" borderId="0" xfId="0" applyFont="1" applyFill="1" applyBorder="1" applyAlignment="1">
      <alignment horizontal="center"/>
    </xf>
    <xf numFmtId="0" fontId="11" fillId="0" borderId="1" xfId="0" applyFont="1" applyBorder="1" applyAlignment="1">
      <alignment vertical="top"/>
    </xf>
    <xf numFmtId="0" fontId="11" fillId="0" borderId="0" xfId="0" applyFont="1" applyBorder="1" applyAlignment="1">
      <alignment vertical="top"/>
    </xf>
    <xf numFmtId="49" fontId="2" fillId="0" borderId="1" xfId="0" applyNumberFormat="1" applyFont="1" applyFill="1" applyBorder="1" applyAlignment="1">
      <alignment vertical="top"/>
    </xf>
    <xf numFmtId="0" fontId="2" fillId="0" borderId="1" xfId="0" applyFont="1" applyFill="1" applyBorder="1" applyAlignment="1">
      <alignment vertical="top"/>
    </xf>
    <xf numFmtId="0" fontId="2" fillId="0" borderId="0" xfId="0" applyFont="1" applyFill="1" applyBorder="1" applyAlignment="1">
      <alignment vertical="top"/>
    </xf>
    <xf numFmtId="0" fontId="12" fillId="0" borderId="1" xfId="0" applyFont="1" applyFill="1" applyBorder="1" applyAlignment="1">
      <alignment horizontal="center" vertical="top"/>
    </xf>
    <xf numFmtId="0" fontId="2" fillId="0" borderId="1" xfId="0" applyFont="1" applyFill="1" applyBorder="1" applyAlignment="1">
      <alignment vertical="top" wrapText="1"/>
    </xf>
    <xf numFmtId="0" fontId="2" fillId="0" borderId="0" xfId="0" applyFont="1" applyFill="1" applyAlignment="1">
      <alignment vertical="top"/>
    </xf>
    <xf numFmtId="0" fontId="2" fillId="0" borderId="1" xfId="0" applyFont="1" applyBorder="1" applyAlignment="1">
      <alignment vertical="top"/>
    </xf>
    <xf numFmtId="0" fontId="2" fillId="0" borderId="0" xfId="0" applyFont="1" applyBorder="1" applyAlignment="1">
      <alignment vertical="top"/>
    </xf>
    <xf numFmtId="0" fontId="12" fillId="0" borderId="1" xfId="0" applyFont="1" applyBorder="1" applyAlignment="1">
      <alignment horizontal="center" vertical="top"/>
    </xf>
    <xf numFmtId="0" fontId="2" fillId="0" borderId="0" xfId="0" applyFont="1" applyAlignment="1">
      <alignment vertical="top"/>
    </xf>
    <xf numFmtId="0" fontId="2" fillId="0" borderId="3" xfId="0" applyFont="1" applyFill="1" applyBorder="1" applyAlignment="1">
      <alignment vertical="top"/>
    </xf>
    <xf numFmtId="0" fontId="2" fillId="0" borderId="3" xfId="0" applyFont="1" applyFill="1" applyBorder="1" applyAlignment="1">
      <alignment horizontal="center" vertical="top"/>
    </xf>
    <xf numFmtId="0" fontId="2" fillId="0" borderId="4" xfId="0" applyFont="1" applyFill="1" applyBorder="1" applyAlignment="1">
      <alignment vertical="top"/>
    </xf>
    <xf numFmtId="0" fontId="6" fillId="0" borderId="5" xfId="0" applyFont="1" applyBorder="1" applyAlignment="1">
      <alignment vertical="top"/>
    </xf>
    <xf numFmtId="0" fontId="2" fillId="0" borderId="0" xfId="0" applyFont="1" applyBorder="1" applyAlignment="1">
      <alignment horizontal="center" vertical="top"/>
    </xf>
    <xf numFmtId="0" fontId="2" fillId="0" borderId="6" xfId="0" applyFont="1" applyBorder="1" applyAlignment="1">
      <alignment vertical="top"/>
    </xf>
    <xf numFmtId="0" fontId="6" fillId="0" borderId="7" xfId="0" applyFont="1" applyBorder="1" applyAlignment="1">
      <alignment vertical="top"/>
    </xf>
    <xf numFmtId="0" fontId="2" fillId="0" borderId="8" xfId="0" applyFont="1" applyBorder="1" applyAlignment="1">
      <alignment vertical="top"/>
    </xf>
    <xf numFmtId="0" fontId="2" fillId="0" borderId="8" xfId="0" applyFont="1" applyBorder="1" applyAlignment="1">
      <alignment horizontal="center" vertical="top"/>
    </xf>
    <xf numFmtId="0" fontId="2" fillId="0" borderId="9" xfId="0" applyFont="1" applyBorder="1" applyAlignment="1">
      <alignment vertical="top"/>
    </xf>
    <xf numFmtId="0" fontId="2" fillId="0" borderId="5" xfId="0" applyFont="1" applyBorder="1" applyAlignment="1">
      <alignment vertical="top"/>
    </xf>
    <xf numFmtId="0" fontId="2" fillId="4" borderId="4" xfId="0" applyFont="1" applyFill="1" applyBorder="1"/>
    <xf numFmtId="0" fontId="6" fillId="4" borderId="5" xfId="0" applyFont="1" applyFill="1" applyBorder="1" applyAlignment="1">
      <alignment horizontal="center"/>
    </xf>
    <xf numFmtId="0" fontId="2" fillId="4" borderId="6" xfId="0" applyFont="1" applyFill="1" applyBorder="1"/>
    <xf numFmtId="0" fontId="2" fillId="3" borderId="5" xfId="0" applyFont="1" applyFill="1" applyBorder="1"/>
    <xf numFmtId="0" fontId="2" fillId="3" borderId="0" xfId="0" applyFont="1" applyFill="1" applyBorder="1"/>
    <xf numFmtId="0" fontId="2" fillId="3" borderId="6" xfId="0" applyFont="1" applyFill="1" applyBorder="1"/>
    <xf numFmtId="0" fontId="2" fillId="0" borderId="6" xfId="0" applyFont="1" applyBorder="1"/>
    <xf numFmtId="0" fontId="2" fillId="0" borderId="0" xfId="0" applyFont="1"/>
    <xf numFmtId="0" fontId="2" fillId="0" borderId="5" xfId="0" applyFont="1" applyBorder="1"/>
    <xf numFmtId="0" fontId="13" fillId="0" borderId="5" xfId="0" applyFont="1" applyBorder="1"/>
    <xf numFmtId="0" fontId="6" fillId="0" borderId="5" xfId="0" applyFont="1" applyBorder="1"/>
    <xf numFmtId="0" fontId="6" fillId="0" borderId="0" xfId="0" applyFont="1" applyBorder="1"/>
    <xf numFmtId="0" fontId="0" fillId="0" borderId="0" xfId="0" quotePrefix="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wrapText="1"/>
    </xf>
    <xf numFmtId="0" fontId="0" fillId="0" borderId="0" xfId="0" applyFont="1" applyAlignment="1">
      <alignment vertical="top" wrapText="1"/>
    </xf>
    <xf numFmtId="0" fontId="6" fillId="4" borderId="3" xfId="0" applyFont="1" applyFill="1" applyBorder="1" applyAlignment="1">
      <alignment horizontal="center"/>
    </xf>
    <xf numFmtId="0" fontId="7" fillId="4" borderId="0" xfId="0" applyFont="1" applyFill="1" applyBorder="1" applyAlignment="1">
      <alignment horizontal="center"/>
    </xf>
    <xf numFmtId="0" fontId="2" fillId="0" borderId="1" xfId="0" applyFont="1" applyBorder="1" applyAlignment="1">
      <alignment vertical="top" wrapText="1"/>
    </xf>
    <xf numFmtId="0" fontId="10" fillId="2" borderId="1" xfId="0" applyFont="1" applyFill="1" applyBorder="1" applyAlignment="1">
      <alignment horizontal="center" vertical="top"/>
    </xf>
    <xf numFmtId="0" fontId="10" fillId="0" borderId="5" xfId="0" applyFont="1" applyBorder="1"/>
    <xf numFmtId="0" fontId="2" fillId="0" borderId="0" xfId="0" applyFont="1" applyBorder="1"/>
    <xf numFmtId="0" fontId="10" fillId="0" borderId="0" xfId="0" applyFont="1" applyBorder="1"/>
    <xf numFmtId="0" fontId="2" fillId="0" borderId="0" xfId="0" applyFont="1" applyBorder="1" applyAlignment="1"/>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4" borderId="4" xfId="0" applyFont="1" applyFill="1" applyBorder="1" applyAlignment="1">
      <alignment horizontal="center"/>
    </xf>
    <xf numFmtId="0" fontId="6" fillId="4" borderId="6" xfId="0" applyFont="1" applyFill="1" applyBorder="1" applyAlignment="1">
      <alignment horizontal="center"/>
    </xf>
    <xf numFmtId="0" fontId="7" fillId="4" borderId="6" xfId="0" applyFont="1" applyFill="1" applyBorder="1" applyAlignment="1">
      <alignment horizontal="center"/>
    </xf>
    <xf numFmtId="0" fontId="14" fillId="5" borderId="10" xfId="0" applyFont="1" applyFill="1" applyBorder="1" applyAlignment="1">
      <alignment vertical="center"/>
    </xf>
    <xf numFmtId="0" fontId="6" fillId="5" borderId="11" xfId="0" applyFont="1" applyFill="1" applyBorder="1" applyAlignment="1">
      <alignment vertical="center"/>
    </xf>
    <xf numFmtId="0" fontId="14" fillId="5" borderId="11" xfId="0" applyFont="1" applyFill="1" applyBorder="1" applyAlignment="1">
      <alignment horizontal="right" vertical="center"/>
    </xf>
    <xf numFmtId="0" fontId="2" fillId="0" borderId="11" xfId="0" applyFont="1" applyBorder="1" applyAlignment="1">
      <alignment vertical="center" wrapText="1"/>
    </xf>
    <xf numFmtId="0" fontId="15" fillId="0" borderId="11" xfId="0" applyFont="1" applyBorder="1" applyAlignment="1">
      <alignment horizontal="left" vertical="center" wrapText="1"/>
    </xf>
    <xf numFmtId="0" fontId="2" fillId="0" borderId="11" xfId="0" applyFont="1" applyBorder="1" applyAlignment="1">
      <alignment horizontal="left" vertical="center" wrapText="1"/>
    </xf>
    <xf numFmtId="0" fontId="0" fillId="0" borderId="11" xfId="0" applyBorder="1" applyAlignment="1">
      <alignment wrapText="1"/>
    </xf>
    <xf numFmtId="0" fontId="6" fillId="0" borderId="11" xfId="0" applyFont="1" applyBorder="1" applyAlignment="1">
      <alignment vertical="center" wrapText="1"/>
    </xf>
    <xf numFmtId="0" fontId="6" fillId="0" borderId="11" xfId="0" applyFont="1" applyBorder="1" applyAlignment="1">
      <alignment wrapText="1"/>
    </xf>
    <xf numFmtId="0" fontId="0" fillId="0" borderId="11" xfId="0" applyBorder="1"/>
    <xf numFmtId="0" fontId="18" fillId="6" borderId="11" xfId="0" applyFont="1" applyFill="1" applyBorder="1" applyAlignment="1">
      <alignment vertical="center"/>
    </xf>
    <xf numFmtId="0" fontId="0" fillId="6" borderId="12" xfId="0" applyFill="1" applyBorder="1"/>
    <xf numFmtId="0" fontId="19" fillId="0" borderId="11" xfId="1" applyFont="1" applyBorder="1" applyAlignment="1">
      <alignment vertical="center" wrapText="1"/>
    </xf>
    <xf numFmtId="0" fontId="10" fillId="2" borderId="13" xfId="0" applyFont="1" applyFill="1" applyBorder="1" applyAlignment="1">
      <alignment vertical="top" wrapText="1"/>
    </xf>
    <xf numFmtId="0" fontId="2" fillId="2" borderId="15" xfId="0" applyFont="1" applyFill="1" applyBorder="1" applyAlignment="1">
      <alignment vertical="top"/>
    </xf>
    <xf numFmtId="0" fontId="13" fillId="0" borderId="0" xfId="0" applyFont="1" applyBorder="1"/>
    <xf numFmtId="0" fontId="1" fillId="0" borderId="0" xfId="0" applyFont="1" applyAlignment="1">
      <alignment horizontal="left" vertical="top" wrapText="1"/>
    </xf>
    <xf numFmtId="0" fontId="2" fillId="0" borderId="11" xfId="0" applyFont="1" applyBorder="1" applyAlignment="1">
      <alignment vertical="top" wrapText="1"/>
    </xf>
    <xf numFmtId="0" fontId="10" fillId="0" borderId="5" xfId="0" applyFont="1" applyBorder="1"/>
    <xf numFmtId="0" fontId="10" fillId="0" borderId="0" xfId="0" applyFont="1" applyBorder="1"/>
    <xf numFmtId="0" fontId="10" fillId="0" borderId="6" xfId="0" applyFont="1" applyBorder="1"/>
    <xf numFmtId="0" fontId="6" fillId="0" borderId="7" xfId="0" applyFont="1" applyBorder="1" applyAlignment="1">
      <alignment wrapText="1"/>
    </xf>
    <xf numFmtId="0" fontId="6" fillId="0" borderId="8" xfId="0" applyFont="1" applyBorder="1" applyAlignment="1">
      <alignment wrapText="1"/>
    </xf>
    <xf numFmtId="0" fontId="6" fillId="0" borderId="9" xfId="0" applyFont="1" applyBorder="1" applyAlignment="1">
      <alignment wrapText="1"/>
    </xf>
    <xf numFmtId="0" fontId="2" fillId="0" borderId="0" xfId="0" applyFont="1" applyBorder="1"/>
    <xf numFmtId="0" fontId="2" fillId="2" borderId="0" xfId="0" applyFont="1" applyFill="1" applyBorder="1" applyAlignment="1" applyProtection="1">
      <alignment horizontal="center"/>
      <protection locked="0"/>
    </xf>
    <xf numFmtId="0" fontId="2" fillId="0" borderId="0" xfId="0" applyFont="1" applyFill="1" applyBorder="1"/>
    <xf numFmtId="0" fontId="6" fillId="4" borderId="2" xfId="0" applyFont="1" applyFill="1" applyBorder="1" applyAlignment="1">
      <alignment horizontal="center"/>
    </xf>
    <xf numFmtId="0" fontId="6" fillId="4" borderId="3" xfId="0" applyFont="1" applyFill="1" applyBorder="1" applyAlignment="1">
      <alignment horizontal="center"/>
    </xf>
    <xf numFmtId="0" fontId="10" fillId="0" borderId="5" xfId="0" applyFont="1" applyBorder="1" applyAlignment="1"/>
    <xf numFmtId="0" fontId="10" fillId="0" borderId="0" xfId="0" applyFont="1" applyBorder="1" applyAlignment="1"/>
    <xf numFmtId="0" fontId="2" fillId="0" borderId="0" xfId="0" applyFont="1" applyBorder="1" applyAlignment="1"/>
    <xf numFmtId="0" fontId="2" fillId="0" borderId="0" xfId="0" applyFont="1" applyBorder="1" applyAlignment="1">
      <alignment horizontal="left"/>
    </xf>
    <xf numFmtId="0" fontId="7" fillId="4" borderId="5" xfId="0" applyFont="1" applyFill="1" applyBorder="1" applyAlignment="1">
      <alignment horizontal="center"/>
    </xf>
    <xf numFmtId="0" fontId="7" fillId="4" borderId="0" xfId="0" applyFont="1" applyFill="1" applyBorder="1" applyAlignment="1">
      <alignment horizontal="center"/>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2" fillId="0" borderId="1" xfId="0" applyFont="1" applyBorder="1" applyAlignment="1">
      <alignment vertical="top" wrapText="1"/>
    </xf>
    <xf numFmtId="0" fontId="2" fillId="2" borderId="1" xfId="0" applyFont="1" applyFill="1" applyBorder="1" applyAlignment="1">
      <alignment vertical="top"/>
    </xf>
    <xf numFmtId="0" fontId="10" fillId="2" borderId="1" xfId="0" applyFont="1" applyFill="1" applyBorder="1" applyAlignment="1">
      <alignment horizontal="center" vertical="top"/>
    </xf>
    <xf numFmtId="0" fontId="10" fillId="0" borderId="1" xfId="0" applyFont="1" applyBorder="1" applyAlignment="1">
      <alignment horizontal="left" vertical="top"/>
    </xf>
    <xf numFmtId="0" fontId="6" fillId="0" borderId="13" xfId="0" applyFont="1" applyBorder="1" applyAlignment="1">
      <alignment wrapText="1"/>
    </xf>
    <xf numFmtId="0" fontId="6" fillId="0" borderId="14" xfId="0" applyFont="1" applyBorder="1" applyAlignment="1">
      <alignment wrapText="1"/>
    </xf>
    <xf numFmtId="0" fontId="6" fillId="0" borderId="15" xfId="0" applyFont="1" applyBorder="1" applyAlignment="1">
      <alignment wrapText="1"/>
    </xf>
  </cellXfs>
  <cellStyles count="2">
    <cellStyle name="Hyperlink" xfId="1" builtinId="8"/>
    <cellStyle name="Normal" xfId="0" builtinId="0"/>
  </cellStyles>
  <dxfs count="0"/>
  <tableStyles count="0" defaultTableStyle="TableStyleMedium2" defaultPivotStyle="PivotStyleLight16"/>
  <colors>
    <mruColors>
      <color rgb="FFCC33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200025</xdr:colOff>
      <xdr:row>18</xdr:row>
      <xdr:rowOff>47625</xdr:rowOff>
    </xdr:from>
    <xdr:to>
      <xdr:col>0</xdr:col>
      <xdr:colOff>2781300</xdr:colOff>
      <xdr:row>20</xdr:row>
      <xdr:rowOff>28575</xdr:rowOff>
    </xdr:to>
    <xdr:pic>
      <xdr:nvPicPr>
        <xdr:cNvPr id="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5410200"/>
          <a:ext cx="25812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333375</xdr:colOff>
      <xdr:row>22</xdr:row>
      <xdr:rowOff>95250</xdr:rowOff>
    </xdr:from>
    <xdr:to>
      <xdr:col>0</xdr:col>
      <xdr:colOff>1981200</xdr:colOff>
      <xdr:row>24</xdr:row>
      <xdr:rowOff>142875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6219825"/>
          <a:ext cx="16478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26</xdr:row>
      <xdr:rowOff>47625</xdr:rowOff>
    </xdr:from>
    <xdr:to>
      <xdr:col>0</xdr:col>
      <xdr:colOff>2495550</xdr:colOff>
      <xdr:row>28</xdr:row>
      <xdr:rowOff>76200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934200"/>
          <a:ext cx="2305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32</xdr:row>
      <xdr:rowOff>95250</xdr:rowOff>
    </xdr:from>
    <xdr:to>
      <xdr:col>0</xdr:col>
      <xdr:colOff>4905375</xdr:colOff>
      <xdr:row>34</xdr:row>
      <xdr:rowOff>9525</xdr:rowOff>
    </xdr:to>
    <xdr:pic>
      <xdr:nvPicPr>
        <xdr:cNvPr id="7"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600" y="8124825"/>
          <a:ext cx="46767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37943</xdr:colOff>
      <xdr:row>4</xdr:row>
      <xdr:rowOff>152273</xdr:rowOff>
    </xdr:to>
    <xdr:pic>
      <xdr:nvPicPr>
        <xdr:cNvPr id="7" name="Picture 6"/>
        <xdr:cNvPicPr>
          <a:picLocks noChangeAspect="1"/>
        </xdr:cNvPicPr>
      </xdr:nvPicPr>
      <xdr:blipFill>
        <a:blip xmlns:r="http://schemas.openxmlformats.org/officeDocument/2006/relationships" r:embed="rId1"/>
        <a:stretch>
          <a:fillRect/>
        </a:stretch>
      </xdr:blipFill>
      <xdr:spPr>
        <a:xfrm>
          <a:off x="0" y="38100"/>
          <a:ext cx="1257143" cy="1019048"/>
        </a:xfrm>
        <a:prstGeom prst="rect">
          <a:avLst/>
        </a:prstGeom>
      </xdr:spPr>
    </xdr:pic>
    <xdr:clientData/>
  </xdr:twoCellAnchor>
  <xdr:twoCellAnchor editAs="oneCell">
    <xdr:from>
      <xdr:col>0</xdr:col>
      <xdr:colOff>0</xdr:colOff>
      <xdr:row>0</xdr:row>
      <xdr:rowOff>38100</xdr:rowOff>
    </xdr:from>
    <xdr:to>
      <xdr:col>2</xdr:col>
      <xdr:colOff>219075</xdr:colOff>
      <xdr:row>5</xdr:row>
      <xdr:rowOff>133350</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38100"/>
          <a:ext cx="1438275" cy="1190625"/>
        </a:xfrm>
        <a:prstGeom prst="rect">
          <a:avLst/>
        </a:prstGeom>
      </xdr:spPr>
    </xdr:pic>
    <xdr:clientData/>
  </xdr:twoCellAnchor>
  <xdr:twoCellAnchor editAs="oneCell">
    <xdr:from>
      <xdr:col>0</xdr:col>
      <xdr:colOff>0</xdr:colOff>
      <xdr:row>0</xdr:row>
      <xdr:rowOff>0</xdr:rowOff>
    </xdr:from>
    <xdr:to>
      <xdr:col>2</xdr:col>
      <xdr:colOff>361950</xdr:colOff>
      <xdr:row>6</xdr:row>
      <xdr:rowOff>9525</xdr:rowOff>
    </xdr:to>
    <xdr:pic>
      <xdr:nvPicPr>
        <xdr:cNvPr id="11" name="Picture 10"/>
        <xdr:cNvPicPr>
          <a:picLocks noChangeAspect="1"/>
        </xdr:cNvPicPr>
      </xdr:nvPicPr>
      <xdr:blipFill>
        <a:blip xmlns:r="http://schemas.openxmlformats.org/officeDocument/2006/relationships" r:embed="rId3"/>
        <a:stretch>
          <a:fillRect/>
        </a:stretch>
      </xdr:blipFill>
      <xdr:spPr>
        <a:xfrm>
          <a:off x="0" y="0"/>
          <a:ext cx="1581150" cy="1295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527800</xdr:colOff>
      <xdr:row>4</xdr:row>
      <xdr:rowOff>99205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
          <a:ext cx="1257143" cy="1019048"/>
        </a:xfrm>
        <a:prstGeom prst="rect">
          <a:avLst/>
        </a:prstGeom>
      </xdr:spPr>
    </xdr:pic>
    <xdr:clientData/>
  </xdr:twoCellAnchor>
  <xdr:twoCellAnchor editAs="oneCell">
    <xdr:from>
      <xdr:col>0</xdr:col>
      <xdr:colOff>0</xdr:colOff>
      <xdr:row>0</xdr:row>
      <xdr:rowOff>38100</xdr:rowOff>
    </xdr:from>
    <xdr:to>
      <xdr:col>2</xdr:col>
      <xdr:colOff>96611</xdr:colOff>
      <xdr:row>5</xdr:row>
      <xdr:rowOff>80282</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8100"/>
          <a:ext cx="1438275" cy="1190625"/>
        </a:xfrm>
        <a:prstGeom prst="rect">
          <a:avLst/>
        </a:prstGeom>
      </xdr:spPr>
    </xdr:pic>
    <xdr:clientData/>
  </xdr:twoCellAnchor>
  <xdr:twoCellAnchor editAs="oneCell">
    <xdr:from>
      <xdr:col>0</xdr:col>
      <xdr:colOff>0</xdr:colOff>
      <xdr:row>0</xdr:row>
      <xdr:rowOff>0</xdr:rowOff>
    </xdr:from>
    <xdr:to>
      <xdr:col>2</xdr:col>
      <xdr:colOff>239486</xdr:colOff>
      <xdr:row>6</xdr:row>
      <xdr:rowOff>13607</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0"/>
          <a:ext cx="1586593" cy="1279071"/>
        </a:xfrm>
        <a:prstGeom prst="rect">
          <a:avLst/>
        </a:prstGeom>
      </xdr:spPr>
    </xdr:pic>
    <xdr:clientData/>
  </xdr:twoCellAnchor>
  <xdr:oneCellAnchor>
    <xdr:from>
      <xdr:col>0</xdr:col>
      <xdr:colOff>0</xdr:colOff>
      <xdr:row>0</xdr:row>
      <xdr:rowOff>38100</xdr:rowOff>
    </xdr:from>
    <xdr:ext cx="1257143" cy="1019048"/>
    <xdr:pic>
      <xdr:nvPicPr>
        <xdr:cNvPr id="5" name="Picture 4"/>
        <xdr:cNvPicPr>
          <a:picLocks noChangeAspect="1"/>
        </xdr:cNvPicPr>
      </xdr:nvPicPr>
      <xdr:blipFill>
        <a:blip xmlns:r="http://schemas.openxmlformats.org/officeDocument/2006/relationships" r:embed="rId1"/>
        <a:stretch>
          <a:fillRect/>
        </a:stretch>
      </xdr:blipFill>
      <xdr:spPr>
        <a:xfrm>
          <a:off x="0" y="38100"/>
          <a:ext cx="1257143" cy="1019048"/>
        </a:xfrm>
        <a:prstGeom prst="rect">
          <a:avLst/>
        </a:prstGeom>
      </xdr:spPr>
    </xdr:pic>
    <xdr:clientData/>
  </xdr:oneCellAnchor>
  <xdr:oneCellAnchor>
    <xdr:from>
      <xdr:col>0</xdr:col>
      <xdr:colOff>0</xdr:colOff>
      <xdr:row>0</xdr:row>
      <xdr:rowOff>38100</xdr:rowOff>
    </xdr:from>
    <xdr:ext cx="1438275" cy="1190625"/>
    <xdr:pic>
      <xdr:nvPicPr>
        <xdr:cNvPr id="6" name="Picture 5"/>
        <xdr:cNvPicPr>
          <a:picLocks noChangeAspect="1"/>
        </xdr:cNvPicPr>
      </xdr:nvPicPr>
      <xdr:blipFill>
        <a:blip xmlns:r="http://schemas.openxmlformats.org/officeDocument/2006/relationships" r:embed="rId2"/>
        <a:stretch>
          <a:fillRect/>
        </a:stretch>
      </xdr:blipFill>
      <xdr:spPr>
        <a:xfrm>
          <a:off x="0" y="38100"/>
          <a:ext cx="1438275" cy="1190625"/>
        </a:xfrm>
        <a:prstGeom prst="rect">
          <a:avLst/>
        </a:prstGeom>
      </xdr:spPr>
    </xdr:pic>
    <xdr:clientData/>
  </xdr:oneCellAnchor>
  <xdr:oneCellAnchor>
    <xdr:from>
      <xdr:col>0</xdr:col>
      <xdr:colOff>0</xdr:colOff>
      <xdr:row>0</xdr:row>
      <xdr:rowOff>0</xdr:rowOff>
    </xdr:from>
    <xdr:ext cx="1578428" cy="1270874"/>
    <xdr:pic>
      <xdr:nvPicPr>
        <xdr:cNvPr id="7" name="Picture 6"/>
        <xdr:cNvPicPr>
          <a:picLocks noChangeAspect="1"/>
        </xdr:cNvPicPr>
      </xdr:nvPicPr>
      <xdr:blipFill>
        <a:blip xmlns:r="http://schemas.openxmlformats.org/officeDocument/2006/relationships" r:embed="rId3"/>
        <a:stretch>
          <a:fillRect/>
        </a:stretch>
      </xdr:blipFill>
      <xdr:spPr>
        <a:xfrm>
          <a:off x="0" y="0"/>
          <a:ext cx="1578428" cy="12708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12</xdr:col>
          <xdr:colOff>504825</xdr:colOff>
          <xdr:row>52</xdr:row>
          <xdr:rowOff>161925</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12</xdr:col>
          <xdr:colOff>485775</xdr:colOff>
          <xdr:row>50</xdr:row>
          <xdr:rowOff>66675</xdr:rowOff>
        </xdr:to>
        <xdr:sp macro="" textlink="">
          <xdr:nvSpPr>
            <xdr:cNvPr id="7176" name="Object 8" hidden="1">
              <a:extLst>
                <a:ext uri="{63B3BB69-23CF-44E3-9099-C40C66FF867C}">
                  <a14:compatExt spid="_x0000_s71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0</xdr:rowOff>
        </xdr:from>
        <xdr:to>
          <xdr:col>12</xdr:col>
          <xdr:colOff>485775</xdr:colOff>
          <xdr:row>100</xdr:row>
          <xdr:rowOff>76200</xdr:rowOff>
        </xdr:to>
        <xdr:sp macro="" textlink="">
          <xdr:nvSpPr>
            <xdr:cNvPr id="7178" name="Object 10" hidden="1">
              <a:extLst>
                <a:ext uri="{63B3BB69-23CF-44E3-9099-C40C66FF867C}">
                  <a14:compatExt spid="_x0000_s7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ohioerc.org/wp-content/uploads/2014/09/ERMguidelines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8.emf"/><Relationship Id="rId4" Type="http://schemas.openxmlformats.org/officeDocument/2006/relationships/package" Target="../embeddings/Microsoft_Word_Document.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0.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5" Type="http://schemas.openxmlformats.org/officeDocument/2006/relationships/image" Target="../media/image9.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autoPageBreaks="0"/>
  </sheetPr>
  <dimension ref="A1:A43"/>
  <sheetViews>
    <sheetView showGridLines="0" tabSelected="1" zoomScaleNormal="100" workbookViewId="0">
      <selection activeCell="A12" sqref="A12"/>
    </sheetView>
  </sheetViews>
  <sheetFormatPr defaultRowHeight="15" x14ac:dyDescent="0.25"/>
  <cols>
    <col min="1" max="1" width="121.5703125" customWidth="1"/>
  </cols>
  <sheetData>
    <row r="1" spans="1:1" ht="21.75" customHeight="1" x14ac:dyDescent="0.25">
      <c r="A1" s="74" t="s">
        <v>85</v>
      </c>
    </row>
    <row r="2" spans="1:1" x14ac:dyDescent="0.25">
      <c r="A2" s="75" t="s">
        <v>86</v>
      </c>
    </row>
    <row r="3" spans="1:1" ht="21.75" customHeight="1" x14ac:dyDescent="0.25">
      <c r="A3" s="76" t="s">
        <v>87</v>
      </c>
    </row>
    <row r="4" spans="1:1" ht="57" x14ac:dyDescent="0.25">
      <c r="A4" s="77" t="s">
        <v>88</v>
      </c>
    </row>
    <row r="5" spans="1:1" x14ac:dyDescent="0.25">
      <c r="A5" s="77"/>
    </row>
    <row r="6" spans="1:1" ht="42.75" x14ac:dyDescent="0.25">
      <c r="A6" s="77" t="s">
        <v>89</v>
      </c>
    </row>
    <row r="7" spans="1:1" x14ac:dyDescent="0.25">
      <c r="A7" s="77"/>
    </row>
    <row r="8" spans="1:1" ht="57" x14ac:dyDescent="0.25">
      <c r="A8" s="77" t="s">
        <v>90</v>
      </c>
    </row>
    <row r="9" spans="1:1" x14ac:dyDescent="0.25">
      <c r="A9" s="77"/>
    </row>
    <row r="10" spans="1:1" ht="28.5" x14ac:dyDescent="0.25">
      <c r="A10" s="77" t="s">
        <v>91</v>
      </c>
    </row>
    <row r="11" spans="1:1" x14ac:dyDescent="0.25">
      <c r="A11" s="77"/>
    </row>
    <row r="12" spans="1:1" ht="28.5" x14ac:dyDescent="0.25">
      <c r="A12" s="86" t="s">
        <v>100</v>
      </c>
    </row>
    <row r="13" spans="1:1" x14ac:dyDescent="0.25">
      <c r="A13" s="78" t="s">
        <v>92</v>
      </c>
    </row>
    <row r="14" spans="1:1" x14ac:dyDescent="0.25">
      <c r="A14" s="78" t="s">
        <v>93</v>
      </c>
    </row>
    <row r="15" spans="1:1" x14ac:dyDescent="0.25">
      <c r="A15" s="78"/>
    </row>
    <row r="16" spans="1:1" x14ac:dyDescent="0.25">
      <c r="A16" s="81" t="s">
        <v>94</v>
      </c>
    </row>
    <row r="17" spans="1:1" x14ac:dyDescent="0.25">
      <c r="A17" s="81"/>
    </row>
    <row r="18" spans="1:1" x14ac:dyDescent="0.25">
      <c r="A18" s="79" t="s">
        <v>95</v>
      </c>
    </row>
    <row r="19" spans="1:1" x14ac:dyDescent="0.25">
      <c r="A19" s="79"/>
    </row>
    <row r="20" spans="1:1" x14ac:dyDescent="0.25">
      <c r="A20" s="79"/>
    </row>
    <row r="21" spans="1:1" x14ac:dyDescent="0.25">
      <c r="A21" s="80"/>
    </row>
    <row r="22" spans="1:1" x14ac:dyDescent="0.25">
      <c r="A22" s="79" t="s">
        <v>96</v>
      </c>
    </row>
    <row r="23" spans="1:1" x14ac:dyDescent="0.25">
      <c r="A23" s="80"/>
    </row>
    <row r="24" spans="1:1" x14ac:dyDescent="0.25">
      <c r="A24" s="80"/>
    </row>
    <row r="25" spans="1:1" x14ac:dyDescent="0.25">
      <c r="A25" s="80"/>
    </row>
    <row r="26" spans="1:1" x14ac:dyDescent="0.25">
      <c r="A26" s="79" t="s">
        <v>97</v>
      </c>
    </row>
    <row r="27" spans="1:1" x14ac:dyDescent="0.25">
      <c r="A27" s="80"/>
    </row>
    <row r="28" spans="1:1" x14ac:dyDescent="0.25">
      <c r="A28" s="80"/>
    </row>
    <row r="29" spans="1:1" x14ac:dyDescent="0.25">
      <c r="A29" s="80"/>
    </row>
    <row r="30" spans="1:1" ht="28.5" x14ac:dyDescent="0.25">
      <c r="A30" s="79" t="s">
        <v>103</v>
      </c>
    </row>
    <row r="31" spans="1:1" x14ac:dyDescent="0.25">
      <c r="A31" s="79"/>
    </row>
    <row r="32" spans="1:1" x14ac:dyDescent="0.25">
      <c r="A32" s="79" t="s">
        <v>98</v>
      </c>
    </row>
    <row r="33" spans="1:1" x14ac:dyDescent="0.25">
      <c r="A33" s="80"/>
    </row>
    <row r="34" spans="1:1" x14ac:dyDescent="0.25">
      <c r="A34" s="81"/>
    </row>
    <row r="35" spans="1:1" x14ac:dyDescent="0.25">
      <c r="A35" s="81"/>
    </row>
    <row r="36" spans="1:1" x14ac:dyDescent="0.25">
      <c r="A36" s="81"/>
    </row>
    <row r="37" spans="1:1" ht="58.5" x14ac:dyDescent="0.25">
      <c r="A37" s="82" t="s">
        <v>138</v>
      </c>
    </row>
    <row r="38" spans="1:1" x14ac:dyDescent="0.25">
      <c r="A38" s="82"/>
    </row>
    <row r="39" spans="1:1" ht="43.5" customHeight="1" x14ac:dyDescent="0.25">
      <c r="A39" s="91" t="s">
        <v>133</v>
      </c>
    </row>
    <row r="40" spans="1:1" x14ac:dyDescent="0.25">
      <c r="A40" s="91"/>
    </row>
    <row r="41" spans="1:1" x14ac:dyDescent="0.25">
      <c r="A41" s="83"/>
    </row>
    <row r="42" spans="1:1" ht="20.25" x14ac:dyDescent="0.25">
      <c r="A42" s="84" t="s">
        <v>99</v>
      </c>
    </row>
    <row r="43" spans="1:1" x14ac:dyDescent="0.25">
      <c r="A43" s="85"/>
    </row>
  </sheetData>
  <sheetProtection password="C0F0" sheet="1" objects="1" scenarios="1" selectLockedCells="1"/>
  <mergeCells count="1">
    <mergeCell ref="A39:A40"/>
  </mergeCells>
  <hyperlinks>
    <hyperlink ref="A12" r:id="rId1" display="http://ohioerc.org/wp-content/uploads/2014/09/ERMguidelines1.pdf"/>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autoPageBreaks="0"/>
  </sheetPr>
  <dimension ref="A1:J72"/>
  <sheetViews>
    <sheetView showGridLines="0" zoomScale="85" zoomScaleNormal="85" zoomScaleSheetLayoutView="106" workbookViewId="0">
      <selection activeCell="B24" sqref="B24:C24"/>
    </sheetView>
  </sheetViews>
  <sheetFormatPr defaultRowHeight="14.25" x14ac:dyDescent="0.2"/>
  <cols>
    <col min="1" max="8" width="9.140625" style="52"/>
    <col min="9" max="9" width="24.7109375" style="52" customWidth="1"/>
    <col min="10" max="16384" width="9.140625" style="52"/>
  </cols>
  <sheetData>
    <row r="1" spans="1:10" s="15" customFormat="1" ht="15" x14ac:dyDescent="0.25">
      <c r="A1" s="101"/>
      <c r="B1" s="102"/>
      <c r="C1" s="102"/>
      <c r="D1" s="102"/>
      <c r="E1" s="102"/>
      <c r="F1" s="102"/>
      <c r="G1" s="102"/>
      <c r="H1" s="102"/>
      <c r="I1" s="102"/>
      <c r="J1" s="45"/>
    </row>
    <row r="2" spans="1:10" s="15" customFormat="1" ht="15" x14ac:dyDescent="0.25">
      <c r="A2" s="46"/>
      <c r="B2" s="18"/>
      <c r="C2" s="18"/>
      <c r="D2" s="18"/>
      <c r="E2" s="18"/>
      <c r="F2" s="18"/>
      <c r="G2" s="18"/>
      <c r="H2" s="18"/>
      <c r="I2" s="18"/>
      <c r="J2" s="47"/>
    </row>
    <row r="3" spans="1:10" s="15" customFormat="1" ht="26.25" x14ac:dyDescent="0.4">
      <c r="A3" s="107" t="s">
        <v>47</v>
      </c>
      <c r="B3" s="108"/>
      <c r="C3" s="108"/>
      <c r="D3" s="108"/>
      <c r="E3" s="108"/>
      <c r="F3" s="108"/>
      <c r="G3" s="108"/>
      <c r="H3" s="108"/>
      <c r="I3" s="108"/>
      <c r="J3" s="47"/>
    </row>
    <row r="4" spans="1:10" s="15" customFormat="1" ht="15" x14ac:dyDescent="0.25">
      <c r="A4" s="46"/>
      <c r="B4" s="18"/>
      <c r="C4" s="18"/>
      <c r="D4" s="18"/>
      <c r="E4" s="18"/>
      <c r="F4" s="18"/>
      <c r="G4" s="18"/>
      <c r="H4" s="18"/>
      <c r="I4" s="18"/>
      <c r="J4" s="47"/>
    </row>
    <row r="5" spans="1:10" s="15" customFormat="1" ht="15" x14ac:dyDescent="0.25">
      <c r="A5" s="46"/>
      <c r="B5" s="18"/>
      <c r="C5" s="18"/>
      <c r="D5" s="21"/>
      <c r="E5" s="18"/>
      <c r="F5" s="18"/>
      <c r="G5" s="18"/>
      <c r="H5" s="18"/>
      <c r="I5" s="18"/>
      <c r="J5" s="47"/>
    </row>
    <row r="6" spans="1:10" s="15" customFormat="1" ht="15" x14ac:dyDescent="0.25">
      <c r="A6" s="46"/>
      <c r="B6" s="18"/>
      <c r="C6" s="18"/>
      <c r="D6" s="18"/>
      <c r="E6" s="18"/>
      <c r="F6" s="18"/>
      <c r="G6" s="18"/>
      <c r="H6" s="18"/>
      <c r="I6" s="18"/>
      <c r="J6" s="47"/>
    </row>
    <row r="7" spans="1:10" s="15" customFormat="1" x14ac:dyDescent="0.2">
      <c r="A7" s="48"/>
      <c r="B7" s="49"/>
      <c r="C7" s="49"/>
      <c r="D7" s="49"/>
      <c r="E7" s="49"/>
      <c r="F7" s="49"/>
      <c r="G7" s="49"/>
      <c r="H7" s="49"/>
      <c r="I7" s="49"/>
      <c r="J7" s="50"/>
    </row>
    <row r="8" spans="1:10" ht="18.75" customHeight="1" x14ac:dyDescent="0.2">
      <c r="A8" s="69"/>
      <c r="B8" s="70"/>
      <c r="C8" s="70"/>
      <c r="D8" s="70"/>
      <c r="E8" s="70"/>
      <c r="F8" s="70"/>
      <c r="G8" s="70"/>
      <c r="H8" s="70"/>
      <c r="I8" s="70"/>
      <c r="J8" s="51"/>
    </row>
    <row r="9" spans="1:10" ht="15" customHeight="1" x14ac:dyDescent="0.2">
      <c r="A9" s="109" t="s">
        <v>131</v>
      </c>
      <c r="B9" s="110"/>
      <c r="C9" s="110"/>
      <c r="D9" s="110"/>
      <c r="E9" s="110"/>
      <c r="F9" s="110"/>
      <c r="G9" s="110"/>
      <c r="H9" s="110"/>
      <c r="I9" s="110"/>
      <c r="J9" s="111"/>
    </row>
    <row r="10" spans="1:10" x14ac:dyDescent="0.2">
      <c r="A10" s="109"/>
      <c r="B10" s="110"/>
      <c r="C10" s="110"/>
      <c r="D10" s="110"/>
      <c r="E10" s="110"/>
      <c r="F10" s="110"/>
      <c r="G10" s="110"/>
      <c r="H10" s="110"/>
      <c r="I10" s="110"/>
      <c r="J10" s="111"/>
    </row>
    <row r="11" spans="1:10" x14ac:dyDescent="0.2">
      <c r="A11" s="109"/>
      <c r="B11" s="110"/>
      <c r="C11" s="110"/>
      <c r="D11" s="110"/>
      <c r="E11" s="110"/>
      <c r="F11" s="110"/>
      <c r="G11" s="110"/>
      <c r="H11" s="110"/>
      <c r="I11" s="110"/>
      <c r="J11" s="111"/>
    </row>
    <row r="12" spans="1:10" ht="18.75" customHeight="1" x14ac:dyDescent="0.2">
      <c r="A12" s="109"/>
      <c r="B12" s="110"/>
      <c r="C12" s="110"/>
      <c r="D12" s="110"/>
      <c r="E12" s="110"/>
      <c r="F12" s="110"/>
      <c r="G12" s="110"/>
      <c r="H12" s="110"/>
      <c r="I12" s="110"/>
      <c r="J12" s="111"/>
    </row>
    <row r="13" spans="1:10" ht="18.75" customHeight="1" x14ac:dyDescent="0.2">
      <c r="A13" s="109"/>
      <c r="B13" s="110"/>
      <c r="C13" s="110"/>
      <c r="D13" s="110"/>
      <c r="E13" s="110"/>
      <c r="F13" s="110"/>
      <c r="G13" s="110"/>
      <c r="H13" s="110"/>
      <c r="I13" s="110"/>
      <c r="J13" s="111"/>
    </row>
    <row r="14" spans="1:10" ht="18.75" customHeight="1" x14ac:dyDescent="0.2">
      <c r="A14" s="109"/>
      <c r="B14" s="110"/>
      <c r="C14" s="110"/>
      <c r="D14" s="110"/>
      <c r="E14" s="110"/>
      <c r="F14" s="110"/>
      <c r="G14" s="110"/>
      <c r="H14" s="110"/>
      <c r="I14" s="110"/>
      <c r="J14" s="111"/>
    </row>
    <row r="15" spans="1:10" ht="18.75" customHeight="1" x14ac:dyDescent="0.2">
      <c r="A15" s="109"/>
      <c r="B15" s="110"/>
      <c r="C15" s="110"/>
      <c r="D15" s="110"/>
      <c r="E15" s="110"/>
      <c r="F15" s="110"/>
      <c r="G15" s="110"/>
      <c r="H15" s="110"/>
      <c r="I15" s="110"/>
      <c r="J15" s="111"/>
    </row>
    <row r="16" spans="1:10" ht="18" x14ac:dyDescent="0.25">
      <c r="A16" s="103" t="s">
        <v>4</v>
      </c>
      <c r="B16" s="104"/>
      <c r="C16" s="104"/>
      <c r="D16" s="104"/>
      <c r="E16" s="104"/>
      <c r="F16" s="104"/>
      <c r="G16" s="104"/>
      <c r="H16" s="104"/>
      <c r="I16" s="104"/>
      <c r="J16" s="51"/>
    </row>
    <row r="17" spans="1:10" x14ac:dyDescent="0.2">
      <c r="A17" s="53"/>
      <c r="B17" s="66"/>
      <c r="C17" s="66"/>
      <c r="D17" s="66"/>
      <c r="E17" s="66"/>
      <c r="F17" s="66"/>
      <c r="G17" s="66"/>
      <c r="H17" s="66"/>
      <c r="I17" s="66"/>
      <c r="J17" s="51"/>
    </row>
    <row r="18" spans="1:10" x14ac:dyDescent="0.2">
      <c r="A18" s="53"/>
      <c r="B18" s="105" t="s">
        <v>0</v>
      </c>
      <c r="C18" s="105"/>
      <c r="D18" s="105"/>
      <c r="E18" s="105"/>
      <c r="F18" s="105"/>
      <c r="G18" s="105"/>
      <c r="H18" s="105"/>
      <c r="I18" s="105"/>
      <c r="J18" s="51"/>
    </row>
    <row r="19" spans="1:10" x14ac:dyDescent="0.2">
      <c r="A19" s="53"/>
      <c r="B19" s="106" t="s">
        <v>1</v>
      </c>
      <c r="C19" s="106"/>
      <c r="D19" s="106"/>
      <c r="E19" s="106"/>
      <c r="F19" s="106"/>
      <c r="G19" s="106"/>
      <c r="H19" s="106"/>
      <c r="I19" s="106"/>
      <c r="J19" s="51"/>
    </row>
    <row r="20" spans="1:10" x14ac:dyDescent="0.2">
      <c r="A20" s="53"/>
      <c r="B20" s="98" t="s">
        <v>82</v>
      </c>
      <c r="C20" s="98"/>
      <c r="D20" s="98"/>
      <c r="E20" s="98"/>
      <c r="F20" s="98"/>
      <c r="G20" s="98"/>
      <c r="H20" s="98"/>
      <c r="I20" s="98"/>
      <c r="J20" s="51"/>
    </row>
    <row r="21" spans="1:10" x14ac:dyDescent="0.2">
      <c r="A21" s="53"/>
      <c r="B21" s="98" t="s">
        <v>2</v>
      </c>
      <c r="C21" s="98"/>
      <c r="D21" s="98"/>
      <c r="E21" s="98"/>
      <c r="F21" s="98"/>
      <c r="G21" s="98"/>
      <c r="H21" s="98"/>
      <c r="I21" s="98"/>
      <c r="J21" s="51"/>
    </row>
    <row r="22" spans="1:10" x14ac:dyDescent="0.2">
      <c r="A22" s="53"/>
      <c r="B22" s="100" t="s">
        <v>3</v>
      </c>
      <c r="C22" s="100"/>
      <c r="D22" s="100"/>
      <c r="E22" s="100"/>
      <c r="F22" s="100"/>
      <c r="G22" s="100"/>
      <c r="H22" s="100"/>
      <c r="I22" s="100"/>
      <c r="J22" s="51"/>
    </row>
    <row r="23" spans="1:10" x14ac:dyDescent="0.2">
      <c r="A23" s="53"/>
      <c r="B23" s="66"/>
      <c r="C23" s="66"/>
      <c r="D23" s="66"/>
      <c r="E23" s="66"/>
      <c r="F23" s="66"/>
      <c r="G23" s="66"/>
      <c r="H23" s="66"/>
      <c r="I23" s="66"/>
      <c r="J23" s="51"/>
    </row>
    <row r="24" spans="1:10" ht="15.75" x14ac:dyDescent="0.25">
      <c r="A24" s="54" t="s">
        <v>14</v>
      </c>
      <c r="B24" s="99"/>
      <c r="C24" s="99"/>
      <c r="D24" s="66"/>
      <c r="E24" s="66"/>
      <c r="F24" s="66"/>
      <c r="G24" s="66"/>
      <c r="H24" s="66"/>
      <c r="I24" s="66"/>
      <c r="J24" s="51"/>
    </row>
    <row r="25" spans="1:10" x14ac:dyDescent="0.2">
      <c r="A25" s="53"/>
      <c r="B25" s="66"/>
      <c r="C25" s="66"/>
      <c r="D25" s="66"/>
      <c r="E25" s="66"/>
      <c r="F25" s="66"/>
      <c r="G25" s="66"/>
      <c r="H25" s="66"/>
      <c r="I25" s="66"/>
      <c r="J25" s="51"/>
    </row>
    <row r="26" spans="1:10" ht="18" x14ac:dyDescent="0.25">
      <c r="A26" s="92" t="s">
        <v>5</v>
      </c>
      <c r="B26" s="93"/>
      <c r="C26" s="93"/>
      <c r="D26" s="93"/>
      <c r="E26" s="93"/>
      <c r="F26" s="93"/>
      <c r="G26" s="93"/>
      <c r="H26" s="93"/>
      <c r="I26" s="93"/>
      <c r="J26" s="51"/>
    </row>
    <row r="27" spans="1:10" x14ac:dyDescent="0.2">
      <c r="A27" s="53"/>
      <c r="B27" s="66"/>
      <c r="C27" s="66"/>
      <c r="D27" s="66"/>
      <c r="E27" s="66"/>
      <c r="F27" s="66"/>
      <c r="G27" s="66"/>
      <c r="H27" s="66"/>
      <c r="I27" s="66"/>
      <c r="J27" s="51"/>
    </row>
    <row r="28" spans="1:10" x14ac:dyDescent="0.2">
      <c r="A28" s="53"/>
      <c r="B28" s="98" t="s">
        <v>69</v>
      </c>
      <c r="C28" s="98"/>
      <c r="D28" s="98"/>
      <c r="E28" s="98"/>
      <c r="F28" s="98"/>
      <c r="G28" s="98"/>
      <c r="H28" s="98"/>
      <c r="I28" s="98"/>
      <c r="J28" s="51"/>
    </row>
    <row r="29" spans="1:10" x14ac:dyDescent="0.2">
      <c r="A29" s="53"/>
      <c r="B29" s="98" t="s">
        <v>6</v>
      </c>
      <c r="C29" s="98"/>
      <c r="D29" s="98"/>
      <c r="E29" s="98"/>
      <c r="F29" s="98"/>
      <c r="G29" s="98"/>
      <c r="H29" s="98"/>
      <c r="I29" s="98"/>
      <c r="J29" s="51"/>
    </row>
    <row r="30" spans="1:10" x14ac:dyDescent="0.2">
      <c r="A30" s="53"/>
      <c r="B30" s="98" t="s">
        <v>7</v>
      </c>
      <c r="C30" s="98"/>
      <c r="D30" s="98"/>
      <c r="E30" s="98"/>
      <c r="F30" s="98"/>
      <c r="G30" s="98"/>
      <c r="H30" s="98"/>
      <c r="I30" s="98"/>
      <c r="J30" s="51"/>
    </row>
    <row r="31" spans="1:10" x14ac:dyDescent="0.2">
      <c r="A31" s="53"/>
      <c r="B31" s="100" t="s">
        <v>8</v>
      </c>
      <c r="C31" s="100"/>
      <c r="D31" s="100"/>
      <c r="E31" s="100"/>
      <c r="F31" s="100"/>
      <c r="G31" s="100"/>
      <c r="H31" s="100"/>
      <c r="I31" s="100"/>
      <c r="J31" s="51"/>
    </row>
    <row r="32" spans="1:10" x14ac:dyDescent="0.2">
      <c r="A32" s="53"/>
      <c r="B32" s="98"/>
      <c r="C32" s="98"/>
      <c r="D32" s="98"/>
      <c r="E32" s="98"/>
      <c r="F32" s="98"/>
      <c r="G32" s="98"/>
      <c r="H32" s="98"/>
      <c r="I32" s="98"/>
      <c r="J32" s="51"/>
    </row>
    <row r="33" spans="1:10" ht="15.75" x14ac:dyDescent="0.25">
      <c r="A33" s="54" t="s">
        <v>14</v>
      </c>
      <c r="B33" s="99"/>
      <c r="C33" s="99"/>
      <c r="D33" s="66"/>
      <c r="E33" s="66"/>
      <c r="F33" s="66"/>
      <c r="G33" s="66"/>
      <c r="H33" s="66"/>
      <c r="I33" s="66"/>
      <c r="J33" s="51"/>
    </row>
    <row r="34" spans="1:10" x14ac:dyDescent="0.2">
      <c r="A34" s="53"/>
      <c r="B34" s="66"/>
      <c r="C34" s="66"/>
      <c r="D34" s="66"/>
      <c r="E34" s="66"/>
      <c r="F34" s="66"/>
      <c r="G34" s="66"/>
      <c r="H34" s="66"/>
      <c r="I34" s="66"/>
      <c r="J34" s="51"/>
    </row>
    <row r="35" spans="1:10" ht="18" x14ac:dyDescent="0.25">
      <c r="A35" s="65" t="s">
        <v>9</v>
      </c>
      <c r="B35" s="67"/>
      <c r="C35" s="67"/>
      <c r="D35" s="67"/>
      <c r="E35" s="67"/>
      <c r="F35" s="67"/>
      <c r="G35" s="67"/>
      <c r="H35" s="67"/>
      <c r="I35" s="67"/>
      <c r="J35" s="51"/>
    </row>
    <row r="36" spans="1:10" ht="15" x14ac:dyDescent="0.25">
      <c r="A36" s="55"/>
      <c r="B36" s="56"/>
      <c r="C36" s="56"/>
      <c r="D36" s="56"/>
      <c r="E36" s="56"/>
      <c r="F36" s="56"/>
      <c r="G36" s="56"/>
      <c r="H36" s="56"/>
      <c r="I36" s="56"/>
      <c r="J36" s="51"/>
    </row>
    <row r="37" spans="1:10" x14ac:dyDescent="0.2">
      <c r="A37" s="53"/>
      <c r="B37" s="98" t="s">
        <v>10</v>
      </c>
      <c r="C37" s="98"/>
      <c r="D37" s="98"/>
      <c r="E37" s="98"/>
      <c r="F37" s="98"/>
      <c r="G37" s="98"/>
      <c r="H37" s="98"/>
      <c r="I37" s="98"/>
      <c r="J37" s="51"/>
    </row>
    <row r="38" spans="1:10" x14ac:dyDescent="0.2">
      <c r="A38" s="53"/>
      <c r="B38" s="98" t="s">
        <v>11</v>
      </c>
      <c r="C38" s="98"/>
      <c r="D38" s="98"/>
      <c r="E38" s="98"/>
      <c r="F38" s="98"/>
      <c r="G38" s="98"/>
      <c r="H38" s="98"/>
      <c r="I38" s="98"/>
      <c r="J38" s="51"/>
    </row>
    <row r="39" spans="1:10" x14ac:dyDescent="0.2">
      <c r="A39" s="53"/>
      <c r="B39" s="98" t="s">
        <v>12</v>
      </c>
      <c r="C39" s="98"/>
      <c r="D39" s="98"/>
      <c r="E39" s="98"/>
      <c r="F39" s="98"/>
      <c r="G39" s="98"/>
      <c r="H39" s="98"/>
      <c r="I39" s="98"/>
      <c r="J39" s="51"/>
    </row>
    <row r="40" spans="1:10" x14ac:dyDescent="0.2">
      <c r="A40" s="53"/>
      <c r="B40" s="66"/>
      <c r="C40" s="66"/>
      <c r="D40" s="66"/>
      <c r="E40" s="66"/>
      <c r="F40" s="66"/>
      <c r="G40" s="66"/>
      <c r="H40" s="66"/>
      <c r="I40" s="66"/>
      <c r="J40" s="51"/>
    </row>
    <row r="41" spans="1:10" ht="15.75" x14ac:dyDescent="0.25">
      <c r="A41" s="54" t="s">
        <v>14</v>
      </c>
      <c r="B41" s="99"/>
      <c r="C41" s="99"/>
      <c r="D41" s="66"/>
      <c r="E41" s="66"/>
      <c r="F41" s="66"/>
      <c r="G41" s="66"/>
      <c r="H41" s="66"/>
      <c r="I41" s="66"/>
      <c r="J41" s="51"/>
    </row>
    <row r="42" spans="1:10" x14ac:dyDescent="0.2">
      <c r="A42" s="53"/>
      <c r="B42" s="66"/>
      <c r="C42" s="66"/>
      <c r="D42" s="66"/>
      <c r="E42" s="66"/>
      <c r="F42" s="66"/>
      <c r="G42" s="66"/>
      <c r="H42" s="66"/>
      <c r="I42" s="66"/>
      <c r="J42" s="51"/>
    </row>
    <row r="43" spans="1:10" ht="18" x14ac:dyDescent="0.25">
      <c r="A43" s="92" t="s">
        <v>13</v>
      </c>
      <c r="B43" s="93"/>
      <c r="C43" s="93"/>
      <c r="D43" s="93"/>
      <c r="E43" s="93"/>
      <c r="F43" s="93"/>
      <c r="G43" s="93"/>
      <c r="H43" s="93"/>
      <c r="I43" s="93"/>
      <c r="J43" s="51"/>
    </row>
    <row r="44" spans="1:10" x14ac:dyDescent="0.2">
      <c r="A44" s="53"/>
      <c r="B44" s="66"/>
      <c r="C44" s="66"/>
      <c r="D44" s="66"/>
      <c r="E44" s="66"/>
      <c r="F44" s="66"/>
      <c r="G44" s="66"/>
      <c r="H44" s="66"/>
      <c r="I44" s="66"/>
      <c r="J44" s="51"/>
    </row>
    <row r="45" spans="1:10" x14ac:dyDescent="0.2">
      <c r="A45" s="53"/>
      <c r="B45" s="98" t="s">
        <v>48</v>
      </c>
      <c r="C45" s="98"/>
      <c r="D45" s="98"/>
      <c r="E45" s="98"/>
      <c r="F45" s="98"/>
      <c r="G45" s="98"/>
      <c r="H45" s="98"/>
      <c r="I45" s="98"/>
      <c r="J45" s="51"/>
    </row>
    <row r="46" spans="1:10" x14ac:dyDescent="0.2">
      <c r="A46" s="53"/>
      <c r="B46" s="98" t="s">
        <v>51</v>
      </c>
      <c r="C46" s="98"/>
      <c r="D46" s="98"/>
      <c r="E46" s="98"/>
      <c r="F46" s="98"/>
      <c r="G46" s="98"/>
      <c r="H46" s="98"/>
      <c r="I46" s="98"/>
      <c r="J46" s="51"/>
    </row>
    <row r="47" spans="1:10" x14ac:dyDescent="0.2">
      <c r="A47" s="53"/>
      <c r="B47" s="66" t="s">
        <v>49</v>
      </c>
      <c r="C47" s="66"/>
      <c r="D47" s="66"/>
      <c r="E47" s="66"/>
      <c r="F47" s="66"/>
      <c r="G47" s="66"/>
      <c r="H47" s="66"/>
      <c r="I47" s="66"/>
      <c r="J47" s="51"/>
    </row>
    <row r="48" spans="1:10" x14ac:dyDescent="0.2">
      <c r="A48" s="53"/>
      <c r="B48" s="66" t="s">
        <v>50</v>
      </c>
      <c r="C48" s="66"/>
      <c r="D48" s="66"/>
      <c r="E48" s="66"/>
      <c r="F48" s="66"/>
      <c r="G48" s="66"/>
      <c r="H48" s="66"/>
      <c r="I48" s="66"/>
      <c r="J48" s="51"/>
    </row>
    <row r="49" spans="1:10" x14ac:dyDescent="0.2">
      <c r="A49" s="53"/>
      <c r="B49" s="66"/>
      <c r="C49" s="66"/>
      <c r="D49" s="66"/>
      <c r="E49" s="66"/>
      <c r="F49" s="66"/>
      <c r="G49" s="66"/>
      <c r="H49" s="66"/>
      <c r="I49" s="66"/>
      <c r="J49" s="51"/>
    </row>
    <row r="50" spans="1:10" ht="15.75" x14ac:dyDescent="0.25">
      <c r="A50" s="54" t="s">
        <v>14</v>
      </c>
      <c r="B50" s="99"/>
      <c r="C50" s="99"/>
      <c r="D50" s="66"/>
      <c r="E50" s="66"/>
      <c r="F50" s="66"/>
      <c r="G50" s="66"/>
      <c r="H50" s="66"/>
      <c r="I50" s="66"/>
      <c r="J50" s="51"/>
    </row>
    <row r="51" spans="1:10" x14ac:dyDescent="0.2">
      <c r="A51" s="53"/>
      <c r="B51" s="66"/>
      <c r="C51" s="66"/>
      <c r="D51" s="66"/>
      <c r="E51" s="66"/>
      <c r="F51" s="66"/>
      <c r="G51" s="66"/>
      <c r="H51" s="66"/>
      <c r="I51" s="66"/>
      <c r="J51" s="51"/>
    </row>
    <row r="52" spans="1:10" ht="18" x14ac:dyDescent="0.25">
      <c r="A52" s="92" t="s">
        <v>83</v>
      </c>
      <c r="B52" s="93"/>
      <c r="C52" s="93"/>
      <c r="D52" s="93"/>
      <c r="E52" s="93"/>
      <c r="F52" s="93"/>
      <c r="G52" s="93"/>
      <c r="H52" s="93"/>
      <c r="I52" s="93"/>
      <c r="J52" s="51"/>
    </row>
    <row r="53" spans="1:10" x14ac:dyDescent="0.2">
      <c r="A53" s="53"/>
      <c r="B53" s="66"/>
      <c r="C53" s="66"/>
      <c r="D53" s="66"/>
      <c r="E53" s="66"/>
      <c r="F53" s="66"/>
      <c r="G53" s="66"/>
      <c r="H53" s="66"/>
      <c r="I53" s="66"/>
      <c r="J53" s="51"/>
    </row>
    <row r="54" spans="1:10" x14ac:dyDescent="0.2">
      <c r="A54" s="53"/>
      <c r="B54" s="98" t="s">
        <v>38</v>
      </c>
      <c r="C54" s="98"/>
      <c r="D54" s="98"/>
      <c r="E54" s="98"/>
      <c r="F54" s="98"/>
      <c r="G54" s="98"/>
      <c r="H54" s="98"/>
      <c r="I54" s="98"/>
      <c r="J54" s="51"/>
    </row>
    <row r="55" spans="1:10" x14ac:dyDescent="0.2">
      <c r="A55" s="53"/>
      <c r="B55" s="98" t="s">
        <v>37</v>
      </c>
      <c r="C55" s="98"/>
      <c r="D55" s="98"/>
      <c r="E55" s="98"/>
      <c r="F55" s="98"/>
      <c r="G55" s="98"/>
      <c r="H55" s="98"/>
      <c r="I55" s="98"/>
      <c r="J55" s="51"/>
    </row>
    <row r="56" spans="1:10" x14ac:dyDescent="0.2">
      <c r="A56" s="53"/>
      <c r="B56" s="98" t="s">
        <v>84</v>
      </c>
      <c r="C56" s="98"/>
      <c r="D56" s="98"/>
      <c r="E56" s="98"/>
      <c r="F56" s="98"/>
      <c r="G56" s="98"/>
      <c r="H56" s="98"/>
      <c r="I56" s="98"/>
      <c r="J56" s="51"/>
    </row>
    <row r="57" spans="1:10" x14ac:dyDescent="0.2">
      <c r="A57" s="53"/>
      <c r="B57" s="100" t="s">
        <v>39</v>
      </c>
      <c r="C57" s="100"/>
      <c r="D57" s="100"/>
      <c r="E57" s="100"/>
      <c r="F57" s="100"/>
      <c r="G57" s="100"/>
      <c r="H57" s="100"/>
      <c r="I57" s="100"/>
      <c r="J57" s="51"/>
    </row>
    <row r="58" spans="1:10" x14ac:dyDescent="0.2">
      <c r="A58" s="53"/>
      <c r="B58" s="100" t="s">
        <v>41</v>
      </c>
      <c r="C58" s="100"/>
      <c r="D58" s="100"/>
      <c r="E58" s="100"/>
      <c r="F58" s="100"/>
      <c r="G58" s="100"/>
      <c r="H58" s="100"/>
      <c r="I58" s="100"/>
      <c r="J58" s="51"/>
    </row>
    <row r="59" spans="1:10" x14ac:dyDescent="0.2">
      <c r="A59" s="53"/>
      <c r="B59" s="100" t="s">
        <v>40</v>
      </c>
      <c r="C59" s="100"/>
      <c r="D59" s="100"/>
      <c r="E59" s="100"/>
      <c r="F59" s="100"/>
      <c r="G59" s="100"/>
      <c r="H59" s="100"/>
      <c r="I59" s="100"/>
      <c r="J59" s="51"/>
    </row>
    <row r="60" spans="1:10" x14ac:dyDescent="0.2">
      <c r="A60" s="53"/>
      <c r="B60" s="66"/>
      <c r="C60" s="66"/>
      <c r="D60" s="66"/>
      <c r="E60" s="66"/>
      <c r="F60" s="66"/>
      <c r="G60" s="66"/>
      <c r="H60" s="66"/>
      <c r="I60" s="66"/>
      <c r="J60" s="51"/>
    </row>
    <row r="61" spans="1:10" ht="15.75" x14ac:dyDescent="0.25">
      <c r="A61" s="54" t="s">
        <v>14</v>
      </c>
      <c r="B61" s="99"/>
      <c r="C61" s="99"/>
      <c r="D61" s="68"/>
      <c r="E61" s="68"/>
      <c r="F61" s="68"/>
      <c r="G61" s="68"/>
      <c r="H61" s="68"/>
      <c r="I61" s="68"/>
      <c r="J61" s="51"/>
    </row>
    <row r="62" spans="1:10" x14ac:dyDescent="0.2">
      <c r="A62" s="53"/>
      <c r="B62" s="66"/>
      <c r="C62" s="66"/>
      <c r="D62" s="66"/>
      <c r="E62" s="66"/>
      <c r="F62" s="66"/>
      <c r="G62" s="66"/>
      <c r="H62" s="66"/>
      <c r="I62" s="66"/>
      <c r="J62" s="51"/>
    </row>
    <row r="63" spans="1:10" ht="18" x14ac:dyDescent="0.25">
      <c r="A63" s="92" t="s">
        <v>132</v>
      </c>
      <c r="B63" s="93"/>
      <c r="C63" s="93"/>
      <c r="D63" s="93"/>
      <c r="E63" s="93"/>
      <c r="F63" s="93"/>
      <c r="G63" s="93"/>
      <c r="H63" s="93"/>
      <c r="I63" s="93"/>
      <c r="J63" s="94"/>
    </row>
    <row r="64" spans="1:10" x14ac:dyDescent="0.2">
      <c r="A64" s="53"/>
      <c r="B64" s="66"/>
      <c r="C64" s="66"/>
      <c r="D64" s="66"/>
      <c r="E64" s="66"/>
      <c r="F64" s="66"/>
      <c r="G64" s="66"/>
      <c r="H64" s="66"/>
      <c r="I64" s="66"/>
      <c r="J64" s="51"/>
    </row>
    <row r="65" spans="1:10" x14ac:dyDescent="0.2">
      <c r="A65" s="53"/>
      <c r="B65" s="98" t="s">
        <v>53</v>
      </c>
      <c r="C65" s="98"/>
      <c r="D65" s="98"/>
      <c r="E65" s="98"/>
      <c r="F65" s="98"/>
      <c r="G65" s="98"/>
      <c r="H65" s="98"/>
      <c r="I65" s="98"/>
      <c r="J65" s="51"/>
    </row>
    <row r="66" spans="1:10" x14ac:dyDescent="0.2">
      <c r="A66" s="53"/>
      <c r="B66" s="98" t="s">
        <v>54</v>
      </c>
      <c r="C66" s="98"/>
      <c r="D66" s="98"/>
      <c r="E66" s="98"/>
      <c r="F66" s="98"/>
      <c r="G66" s="98"/>
      <c r="H66" s="98"/>
      <c r="I66" s="98"/>
      <c r="J66" s="51"/>
    </row>
    <row r="67" spans="1:10" x14ac:dyDescent="0.2">
      <c r="A67" s="53"/>
      <c r="B67" s="98" t="s">
        <v>101</v>
      </c>
      <c r="C67" s="98"/>
      <c r="D67" s="98"/>
      <c r="E67" s="98"/>
      <c r="F67" s="98"/>
      <c r="G67" s="98"/>
      <c r="H67" s="98"/>
      <c r="I67" s="98"/>
      <c r="J67" s="51"/>
    </row>
    <row r="68" spans="1:10" x14ac:dyDescent="0.2">
      <c r="A68" s="53"/>
      <c r="B68" s="66" t="s">
        <v>52</v>
      </c>
      <c r="C68" s="66"/>
      <c r="D68" s="66"/>
      <c r="E68" s="66"/>
      <c r="F68" s="66"/>
      <c r="G68" s="66"/>
      <c r="H68" s="66"/>
      <c r="I68" s="66"/>
      <c r="J68" s="51"/>
    </row>
    <row r="69" spans="1:10" x14ac:dyDescent="0.2">
      <c r="A69" s="53"/>
      <c r="B69" s="66"/>
      <c r="C69" s="66"/>
      <c r="D69" s="66"/>
      <c r="E69" s="66"/>
      <c r="F69" s="66"/>
      <c r="G69" s="66"/>
      <c r="H69" s="66"/>
      <c r="I69" s="66"/>
      <c r="J69" s="51"/>
    </row>
    <row r="70" spans="1:10" ht="15.75" x14ac:dyDescent="0.25">
      <c r="A70" s="89" t="s">
        <v>14</v>
      </c>
      <c r="B70" s="99"/>
      <c r="C70" s="99"/>
      <c r="D70" s="66"/>
      <c r="E70" s="66"/>
      <c r="F70" s="66"/>
      <c r="G70" s="66"/>
      <c r="H70" s="66"/>
      <c r="I70" s="66"/>
      <c r="J70" s="51"/>
    </row>
    <row r="71" spans="1:10" x14ac:dyDescent="0.2">
      <c r="A71" s="53"/>
      <c r="B71" s="66"/>
      <c r="C71" s="66"/>
      <c r="D71" s="66"/>
      <c r="E71" s="66"/>
      <c r="F71" s="66"/>
      <c r="G71" s="66"/>
      <c r="H71" s="66"/>
      <c r="I71" s="66"/>
      <c r="J71" s="51"/>
    </row>
    <row r="72" spans="1:10" ht="58.5" customHeight="1" x14ac:dyDescent="0.25">
      <c r="A72" s="95" t="s">
        <v>138</v>
      </c>
      <c r="B72" s="96"/>
      <c r="C72" s="96"/>
      <c r="D72" s="96"/>
      <c r="E72" s="96"/>
      <c r="F72" s="96"/>
      <c r="G72" s="96"/>
      <c r="H72" s="96"/>
      <c r="I72" s="96"/>
      <c r="J72" s="97"/>
    </row>
  </sheetData>
  <sheetProtection password="C0F0" sheet="1" objects="1" scenarios="1" selectLockedCells="1"/>
  <mergeCells count="39">
    <mergeCell ref="B20:I20"/>
    <mergeCell ref="A1:I1"/>
    <mergeCell ref="A16:I16"/>
    <mergeCell ref="B18:I18"/>
    <mergeCell ref="B19:I19"/>
    <mergeCell ref="A3:I3"/>
    <mergeCell ref="A9:J15"/>
    <mergeCell ref="B37:I37"/>
    <mergeCell ref="B21:I21"/>
    <mergeCell ref="B22:I22"/>
    <mergeCell ref="B24:C24"/>
    <mergeCell ref="A26:I26"/>
    <mergeCell ref="B28:I28"/>
    <mergeCell ref="B29:I29"/>
    <mergeCell ref="B30:I30"/>
    <mergeCell ref="B31:I31"/>
    <mergeCell ref="B32:I32"/>
    <mergeCell ref="B33:C33"/>
    <mergeCell ref="B56:I56"/>
    <mergeCell ref="B61:C61"/>
    <mergeCell ref="B38:I38"/>
    <mergeCell ref="B39:I39"/>
    <mergeCell ref="B41:C41"/>
    <mergeCell ref="A43:I43"/>
    <mergeCell ref="B45:I45"/>
    <mergeCell ref="B46:I46"/>
    <mergeCell ref="B54:I54"/>
    <mergeCell ref="B57:I57"/>
    <mergeCell ref="B59:I59"/>
    <mergeCell ref="B55:I55"/>
    <mergeCell ref="B50:C50"/>
    <mergeCell ref="A52:I52"/>
    <mergeCell ref="B58:I58"/>
    <mergeCell ref="A63:J63"/>
    <mergeCell ref="A72:J72"/>
    <mergeCell ref="B65:I65"/>
    <mergeCell ref="B66:I66"/>
    <mergeCell ref="B67:I67"/>
    <mergeCell ref="B70:C7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41"/>
  <sheetViews>
    <sheetView showGridLines="0" zoomScale="70" zoomScaleNormal="70" workbookViewId="0">
      <pane ySplit="7" topLeftCell="A8" activePane="bottomLeft" state="frozen"/>
      <selection pane="bottomLeft" activeCell="D51" sqref="D51"/>
    </sheetView>
  </sheetViews>
  <sheetFormatPr defaultRowHeight="14.25" x14ac:dyDescent="0.25"/>
  <cols>
    <col min="1" max="1" width="11" style="44" customWidth="1"/>
    <col min="2" max="3" width="9.140625" style="31"/>
    <col min="4" max="4" width="10.140625" style="38" customWidth="1"/>
    <col min="5" max="5" width="133.28515625" style="39" customWidth="1"/>
    <col min="6" max="16384" width="9.140625" style="33"/>
  </cols>
  <sheetData>
    <row r="1" spans="1:5" s="15" customFormat="1" ht="15" x14ac:dyDescent="0.25">
      <c r="A1" s="13"/>
      <c r="B1" s="14"/>
      <c r="C1" s="61"/>
      <c r="D1" s="61"/>
      <c r="E1" s="71"/>
    </row>
    <row r="2" spans="1:5" s="15" customFormat="1" ht="15" x14ac:dyDescent="0.25">
      <c r="A2" s="16"/>
      <c r="B2" s="17"/>
      <c r="C2" s="18"/>
      <c r="D2" s="18"/>
      <c r="E2" s="72"/>
    </row>
    <row r="3" spans="1:5" s="15" customFormat="1" ht="30" x14ac:dyDescent="0.4">
      <c r="A3" s="19" t="s">
        <v>58</v>
      </c>
      <c r="B3" s="20"/>
      <c r="C3" s="62"/>
      <c r="D3" s="62"/>
      <c r="E3" s="73"/>
    </row>
    <row r="4" spans="1:5" s="15" customFormat="1" ht="15" x14ac:dyDescent="0.25">
      <c r="A4" s="16"/>
      <c r="B4" s="17"/>
      <c r="C4" s="18"/>
      <c r="D4" s="18"/>
      <c r="E4" s="72"/>
    </row>
    <row r="5" spans="1:5" s="15" customFormat="1" ht="15" x14ac:dyDescent="0.25">
      <c r="A5" s="16"/>
      <c r="B5" s="17"/>
      <c r="C5" s="18"/>
      <c r="D5" s="21"/>
      <c r="E5" s="72"/>
    </row>
    <row r="6" spans="1:5" s="15" customFormat="1" ht="9.75" customHeight="1" x14ac:dyDescent="0.25">
      <c r="A6" s="16"/>
      <c r="B6" s="17"/>
      <c r="C6" s="18"/>
      <c r="D6" s="18"/>
      <c r="E6" s="72"/>
    </row>
    <row r="7" spans="1:5" s="23" customFormat="1" ht="18" x14ac:dyDescent="0.25">
      <c r="A7" s="114" t="s">
        <v>15</v>
      </c>
      <c r="B7" s="114"/>
      <c r="C7" s="22"/>
      <c r="D7" s="64" t="s">
        <v>23</v>
      </c>
      <c r="E7" s="64" t="s">
        <v>43</v>
      </c>
    </row>
    <row r="8" spans="1:5" s="29" customFormat="1" ht="90" customHeight="1" x14ac:dyDescent="0.25">
      <c r="A8" s="24" t="s">
        <v>16</v>
      </c>
      <c r="B8" s="25">
        <f>Questionnaire!B24</f>
        <v>0</v>
      </c>
      <c r="C8" s="26"/>
      <c r="D8" s="27">
        <f>IF((OR(B8="A",B8="a")),1,IF((OR(B8="B",B8="b")),2,IF((OR(B8="C",B8="c")),3,IF((OR(B8="D",B8="d")),4,IF((OR(B8="E",B8="e")),5,0)))))</f>
        <v>0</v>
      </c>
      <c r="E8" s="28" t="str">
        <f>IF(D8=1,'Question Ans Rubric'!E2, IF(D8=2,'Question Ans Rubric'!E3, IF(D8=3,'Question Ans Rubric'!E4, IF(D8=4,'Question Ans Rubric'!E5, IF(D8=5,'Question Ans Rubric'!E6, "Your Answer is not a Valid Choice")))))</f>
        <v>Your Answer is not a Valid Choice</v>
      </c>
    </row>
    <row r="9" spans="1:5" s="29" customFormat="1" ht="108.75" customHeight="1" x14ac:dyDescent="0.25">
      <c r="A9" s="24" t="s">
        <v>17</v>
      </c>
      <c r="B9" s="25">
        <f>Questionnaire!B33</f>
        <v>0</v>
      </c>
      <c r="C9" s="26"/>
      <c r="D9" s="27">
        <f>IF((OR(B9="A",B9="a")),1,IF((OR(B9="B",B9="b")),2,IF((OR(B9="C",B9="c")),3,IF((OR(B9="D",B9="d")),4,IF((OR(B9="E",B9="e")),5,0)))))</f>
        <v>0</v>
      </c>
      <c r="E9" s="28" t="str">
        <f>IF(D9=1,'Question Ans Rubric'!E7, IF(D9=2,'Question Ans Rubric'!E8, IF(D9=3,'Question Ans Rubric'!E9, IF(D9=4,'Question Ans Rubric'!E10,"Your Answer is not a Valid Choice"))))</f>
        <v>Your Answer is not a Valid Choice</v>
      </c>
    </row>
    <row r="10" spans="1:5" s="29" customFormat="1" ht="156" customHeight="1" x14ac:dyDescent="0.25">
      <c r="A10" s="24" t="s">
        <v>18</v>
      </c>
      <c r="B10" s="25">
        <f>Questionnaire!B41</f>
        <v>0</v>
      </c>
      <c r="C10" s="26"/>
      <c r="D10" s="27">
        <f>IF((OR(B10="A",B10="a")),1,IF((OR(B10="B",B10="b")),2,IF((OR(B10="C",B10="c")),3,IF((OR(B10="D",B10="d")),4,IF((OR(B10="E",B10="e")),5,0)))))</f>
        <v>0</v>
      </c>
      <c r="E10" s="28" t="str">
        <f>IF(D10=1,'Question Ans Rubric'!E11, IF(D10=2,'Question Ans Rubric'!E12, IF(D10=3,'Question Ans Rubric'!E13,"Your Answer is not a Valid Choice")))</f>
        <v>Your Answer is not a Valid Choice</v>
      </c>
    </row>
    <row r="11" spans="1:5" s="29" customFormat="1" ht="102" customHeight="1" x14ac:dyDescent="0.25">
      <c r="A11" s="24" t="s">
        <v>19</v>
      </c>
      <c r="B11" s="25">
        <f>Questionnaire!B50</f>
        <v>0</v>
      </c>
      <c r="C11" s="26"/>
      <c r="D11" s="27">
        <f>IF((OR(B11="A",B11="a")),1,IF((OR(B11="B",B11="b")),2,IF((OR(B11="C",B11="c")),3,IF((OR(B11="D",B11="d")),4,IF((OR(B11="E",B11="e")),5,0)))))</f>
        <v>0</v>
      </c>
      <c r="E11" s="28" t="str">
        <f>IF(D11=1,'Question Ans Rubric'!E14, IF(D11=2,'Question Ans Rubric'!E15,IF(D11=3,'Question Ans Rubric'!E16, IF(D11=4,'Question Ans Rubric'!E17,"Your Answer is not a Valid Choice"))))</f>
        <v>Your Answer is not a Valid Choice</v>
      </c>
    </row>
    <row r="12" spans="1:5" ht="108.75" customHeight="1" x14ac:dyDescent="0.25">
      <c r="A12" s="24" t="s">
        <v>20</v>
      </c>
      <c r="B12" s="30">
        <f>Questionnaire!B61</f>
        <v>0</v>
      </c>
      <c r="D12" s="32">
        <f>IF((OR(B12="A",B12="a")),1,IF((OR(B12="B",B12="b")),2,IF((OR(B12="C",B12="c")),2,IF((OR(B12="D",B12="d")),3,IF((OR(B12="E",B12="e")),4,IF((OR(B12="F",B12="f")),5,0))))))</f>
        <v>0</v>
      </c>
      <c r="E12" s="63" t="str">
        <f>IF((OR(B12="A",B12="a")),'Question Ans Rubric'!E18,IF((OR(B12="B",B12="b")),'Question Ans Rubric'!E19,IF((OR(B12="C",B12="c")),'Question Ans Rubric'!E20,IF((OR(B12="D",B12="d")),'Question Ans Rubric'!E21,IF((OR(B12="E",B12="e")),'Question Ans Rubric'!E22,IF((OR(B12="F",B12="f")),'Question Ans Rubric'!E23,"Your Answer is not a Valid Choice"))))))</f>
        <v>Your Answer is not a Valid Choice</v>
      </c>
    </row>
    <row r="13" spans="1:5" ht="162" customHeight="1" x14ac:dyDescent="0.25">
      <c r="A13" s="24" t="s">
        <v>21</v>
      </c>
      <c r="B13" s="30">
        <f>Questionnaire!B70</f>
        <v>0</v>
      </c>
      <c r="D13" s="32">
        <f>IF((OR(B13="A",B13="a")),1,IF((OR(B13="B",B13="b")),2,IF((OR(B13="C",B13="c")),3,IF((OR(B13="D",B13="d")),4,0))))</f>
        <v>0</v>
      </c>
      <c r="E13" s="63" t="str">
        <f>IF((OR(B13="A",B13="a")),'Question Ans Rubric'!E24,IF((OR(B13="B",B13="b")),'Question Ans Rubric'!E25,IF((OR(B13="C",B13="c")),'Question Ans Rubric'!E26,IF((OR(B13="D",B13="d")),'Question Ans Rubric'!E27,"Your Answer is not a Valid Choice"))))</f>
        <v>Your Answer is not a Valid Choice</v>
      </c>
    </row>
    <row r="16" spans="1:5" s="29" customFormat="1" ht="36" x14ac:dyDescent="0.25">
      <c r="A16" s="87" t="s">
        <v>44</v>
      </c>
      <c r="B16" s="88">
        <f>SUM(D8:D13)</f>
        <v>0</v>
      </c>
      <c r="C16" s="34"/>
      <c r="D16" s="35"/>
      <c r="E16" s="36"/>
    </row>
    <row r="17" spans="1:5" ht="15" x14ac:dyDescent="0.25">
      <c r="A17" s="37"/>
    </row>
    <row r="18" spans="1:5" ht="15" x14ac:dyDescent="0.25">
      <c r="A18" s="40"/>
      <c r="B18" s="41"/>
      <c r="C18" s="41"/>
      <c r="D18" s="42"/>
      <c r="E18" s="43"/>
    </row>
    <row r="19" spans="1:5" ht="18" x14ac:dyDescent="0.25">
      <c r="A19" s="115" t="s">
        <v>32</v>
      </c>
      <c r="B19" s="115"/>
      <c r="C19" s="113" t="str">
        <f>IF(AND(B16&gt;0,B16&lt;=14),'Total Ans Rubric'!B2, IF(AND(B16&gt;14,B16&lt;=19),'Total Ans Rubric'!B3, IF(AND(B16&gt;19,B16&lt;=29),'Total Ans Rubric'!B4,"Not enough Points for a Summary")))</f>
        <v>Not enough Points for a Summary</v>
      </c>
      <c r="D19" s="113"/>
      <c r="E19" s="113"/>
    </row>
    <row r="20" spans="1:5" ht="15" customHeight="1" x14ac:dyDescent="0.25">
      <c r="A20" s="112" t="str">
        <f>IF(AND(B16&gt;0,B16&lt;=14),'Total Ans Rubric'!C2,IF(AND(B16&gt;14,B16&lt;=19),'Total Ans Rubric'!C3, IF(AND(B16&gt;19,B16&lt;=29),'Total Ans Rubric'!C4,"  ")))</f>
        <v xml:space="preserve">  </v>
      </c>
      <c r="B20" s="112"/>
      <c r="C20" s="112"/>
      <c r="D20" s="112"/>
      <c r="E20" s="112"/>
    </row>
    <row r="21" spans="1:5" x14ac:dyDescent="0.25">
      <c r="A21" s="112"/>
      <c r="B21" s="112"/>
      <c r="C21" s="112"/>
      <c r="D21" s="112"/>
      <c r="E21" s="112"/>
    </row>
    <row r="22" spans="1:5" x14ac:dyDescent="0.25">
      <c r="A22" s="112"/>
      <c r="B22" s="112"/>
      <c r="C22" s="112"/>
      <c r="D22" s="112"/>
      <c r="E22" s="112"/>
    </row>
    <row r="23" spans="1:5" x14ac:dyDescent="0.25">
      <c r="A23" s="112"/>
      <c r="B23" s="112"/>
      <c r="C23" s="112"/>
      <c r="D23" s="112"/>
      <c r="E23" s="112"/>
    </row>
    <row r="24" spans="1:5" x14ac:dyDescent="0.25">
      <c r="A24" s="112"/>
      <c r="B24" s="112"/>
      <c r="C24" s="112"/>
      <c r="D24" s="112"/>
      <c r="E24" s="112"/>
    </row>
    <row r="25" spans="1:5" x14ac:dyDescent="0.25">
      <c r="A25" s="112"/>
      <c r="B25" s="112"/>
      <c r="C25" s="112"/>
      <c r="D25" s="112"/>
      <c r="E25" s="112"/>
    </row>
    <row r="26" spans="1:5" x14ac:dyDescent="0.25">
      <c r="A26" s="112"/>
      <c r="B26" s="112"/>
      <c r="C26" s="112"/>
      <c r="D26" s="112"/>
      <c r="E26" s="112"/>
    </row>
    <row r="27" spans="1:5" x14ac:dyDescent="0.25">
      <c r="A27" s="112"/>
      <c r="B27" s="112"/>
      <c r="C27" s="112"/>
      <c r="D27" s="112"/>
      <c r="E27" s="112"/>
    </row>
    <row r="28" spans="1:5" x14ac:dyDescent="0.25">
      <c r="A28" s="112"/>
      <c r="B28" s="112"/>
      <c r="C28" s="112"/>
      <c r="D28" s="112"/>
      <c r="E28" s="112"/>
    </row>
    <row r="29" spans="1:5" x14ac:dyDescent="0.25">
      <c r="A29" s="112"/>
      <c r="B29" s="112"/>
      <c r="C29" s="112"/>
      <c r="D29" s="112"/>
      <c r="E29" s="112"/>
    </row>
    <row r="30" spans="1:5" x14ac:dyDescent="0.25">
      <c r="A30" s="112"/>
      <c r="B30" s="112"/>
      <c r="C30" s="112"/>
      <c r="D30" s="112"/>
      <c r="E30" s="112"/>
    </row>
    <row r="31" spans="1:5" x14ac:dyDescent="0.25">
      <c r="A31" s="112"/>
      <c r="B31" s="112"/>
      <c r="C31" s="112"/>
      <c r="D31" s="112"/>
      <c r="E31" s="112"/>
    </row>
    <row r="32" spans="1:5" x14ac:dyDescent="0.25">
      <c r="A32" s="112"/>
      <c r="B32" s="112"/>
      <c r="C32" s="112"/>
      <c r="D32" s="112"/>
      <c r="E32" s="112"/>
    </row>
    <row r="33" spans="1:5" x14ac:dyDescent="0.25">
      <c r="A33" s="112"/>
      <c r="B33" s="112"/>
      <c r="C33" s="112"/>
      <c r="D33" s="112"/>
      <c r="E33" s="112"/>
    </row>
    <row r="34" spans="1:5" x14ac:dyDescent="0.25">
      <c r="A34" s="112"/>
      <c r="B34" s="112"/>
      <c r="C34" s="112"/>
      <c r="D34" s="112"/>
      <c r="E34" s="112"/>
    </row>
    <row r="35" spans="1:5" x14ac:dyDescent="0.25">
      <c r="A35" s="112"/>
      <c r="B35" s="112"/>
      <c r="C35" s="112"/>
      <c r="D35" s="112"/>
      <c r="E35" s="112"/>
    </row>
    <row r="36" spans="1:5" x14ac:dyDescent="0.25">
      <c r="A36" s="112"/>
      <c r="B36" s="112"/>
      <c r="C36" s="112"/>
      <c r="D36" s="112"/>
      <c r="E36" s="112"/>
    </row>
    <row r="37" spans="1:5" x14ac:dyDescent="0.25">
      <c r="A37" s="112"/>
      <c r="B37" s="112"/>
      <c r="C37" s="112"/>
      <c r="D37" s="112"/>
      <c r="E37" s="112"/>
    </row>
    <row r="38" spans="1:5" x14ac:dyDescent="0.25">
      <c r="A38" s="112"/>
      <c r="B38" s="112"/>
      <c r="C38" s="112"/>
      <c r="D38" s="112"/>
      <c r="E38" s="112"/>
    </row>
    <row r="39" spans="1:5" x14ac:dyDescent="0.25">
      <c r="A39" s="112"/>
      <c r="B39" s="112"/>
      <c r="C39" s="112"/>
      <c r="D39" s="112"/>
      <c r="E39" s="112"/>
    </row>
    <row r="40" spans="1:5" x14ac:dyDescent="0.25">
      <c r="A40" s="112"/>
      <c r="B40" s="112"/>
      <c r="C40" s="112"/>
      <c r="D40" s="112"/>
      <c r="E40" s="112"/>
    </row>
    <row r="41" spans="1:5" ht="45.75" customHeight="1" x14ac:dyDescent="0.25">
      <c r="A41" s="116" t="s">
        <v>138</v>
      </c>
      <c r="B41" s="117"/>
      <c r="C41" s="117"/>
      <c r="D41" s="117"/>
      <c r="E41" s="118"/>
    </row>
  </sheetData>
  <sheetProtection password="C0F0" sheet="1" objects="1" scenarios="1" selectLockedCells="1" selectUnlockedCells="1"/>
  <mergeCells count="5">
    <mergeCell ref="A20:E40"/>
    <mergeCell ref="C19:E19"/>
    <mergeCell ref="A7:B7"/>
    <mergeCell ref="A19:B19"/>
    <mergeCell ref="A41:E41"/>
  </mergeCells>
  <printOptions horizontalCentered="1" verticalCentered="1"/>
  <pageMargins left="0.1" right="0.1" top="0.1" bottom="0.1" header="0.1" footer="0.1"/>
  <pageSetup scale="56" fitToHeight="4" orientation="portrait" r:id="rId1"/>
  <ignoredErrors>
    <ignoredError sqref="A11:A13 A8 A9:A10"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autoPageBreaks="0"/>
  </sheetPr>
  <dimension ref="A1"/>
  <sheetViews>
    <sheetView showGridLines="0" zoomScale="90" zoomScaleNormal="90" workbookViewId="0">
      <selection activeCell="O34" sqref="O34"/>
    </sheetView>
  </sheetViews>
  <sheetFormatPr defaultRowHeight="15" x14ac:dyDescent="0.25"/>
  <sheetData/>
  <sheetProtection password="C0F0" sheet="1" objects="1" scenarios="1" selectLockedCells="1" selectUnlockedCells="1"/>
  <pageMargins left="0.7" right="0.7" top="0.75" bottom="0.75" header="0.3" footer="0.3"/>
  <pageSetup scale="80" orientation="portrait" r:id="rId1"/>
  <drawing r:id="rId2"/>
  <legacyDrawing r:id="rId3"/>
  <oleObjects>
    <mc:AlternateContent xmlns:mc="http://schemas.openxmlformats.org/markup-compatibility/2006">
      <mc:Choice Requires="x14">
        <oleObject progId="Document" shapeId="6148" r:id="rId4">
          <objectPr defaultSize="0" autoPict="0" r:id="rId5">
            <anchor moveWithCells="1">
              <from>
                <xdr:col>0</xdr:col>
                <xdr:colOff>0</xdr:colOff>
                <xdr:row>0</xdr:row>
                <xdr:rowOff>0</xdr:rowOff>
              </from>
              <to>
                <xdr:col>12</xdr:col>
                <xdr:colOff>504825</xdr:colOff>
                <xdr:row>52</xdr:row>
                <xdr:rowOff>161925</xdr:rowOff>
              </to>
            </anchor>
          </objectPr>
        </oleObject>
      </mc:Choice>
      <mc:Fallback>
        <oleObject progId="Document" shapeId="6148"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autoPageBreaks="0"/>
  </sheetPr>
  <dimension ref="A1"/>
  <sheetViews>
    <sheetView showGridLines="0" workbookViewId="0">
      <selection activeCell="N58" sqref="N58"/>
    </sheetView>
  </sheetViews>
  <sheetFormatPr defaultRowHeight="15" x14ac:dyDescent="0.25"/>
  <sheetData/>
  <sheetProtection password="C0F0" sheet="1" objects="1" scenarios="1" selectLockedCells="1" selectUnlockedCells="1"/>
  <pageMargins left="0.7" right="0.7" top="0.75" bottom="0.75" header="0.3" footer="0.3"/>
  <pageSetup scale="75" orientation="portrait" r:id="rId1"/>
  <drawing r:id="rId2"/>
  <legacyDrawing r:id="rId3"/>
  <oleObjects>
    <mc:AlternateContent xmlns:mc="http://schemas.openxmlformats.org/markup-compatibility/2006">
      <mc:Choice Requires="x14">
        <oleObject progId="Document" shapeId="7176" r:id="rId4">
          <objectPr defaultSize="0" r:id="rId5">
            <anchor moveWithCells="1">
              <from>
                <xdr:col>0</xdr:col>
                <xdr:colOff>0</xdr:colOff>
                <xdr:row>0</xdr:row>
                <xdr:rowOff>0</xdr:rowOff>
              </from>
              <to>
                <xdr:col>12</xdr:col>
                <xdr:colOff>485775</xdr:colOff>
                <xdr:row>50</xdr:row>
                <xdr:rowOff>66675</xdr:rowOff>
              </to>
            </anchor>
          </objectPr>
        </oleObject>
      </mc:Choice>
      <mc:Fallback>
        <oleObject progId="Document" shapeId="7176" r:id="rId4"/>
      </mc:Fallback>
    </mc:AlternateContent>
    <mc:AlternateContent xmlns:mc="http://schemas.openxmlformats.org/markup-compatibility/2006">
      <mc:Choice Requires="x14">
        <oleObject progId="Document" shapeId="7178" r:id="rId6">
          <objectPr defaultSize="0" r:id="rId7">
            <anchor moveWithCells="1">
              <from>
                <xdr:col>0</xdr:col>
                <xdr:colOff>0</xdr:colOff>
                <xdr:row>50</xdr:row>
                <xdr:rowOff>0</xdr:rowOff>
              </from>
              <to>
                <xdr:col>12</xdr:col>
                <xdr:colOff>485775</xdr:colOff>
                <xdr:row>100</xdr:row>
                <xdr:rowOff>76200</xdr:rowOff>
              </to>
            </anchor>
          </objectPr>
        </oleObject>
      </mc:Choice>
      <mc:Fallback>
        <oleObject progId="Document" shapeId="7178"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autoPageBreaks="0"/>
  </sheetPr>
  <dimension ref="A1:C5"/>
  <sheetViews>
    <sheetView workbookViewId="0">
      <selection activeCell="C2" sqref="C2"/>
    </sheetView>
  </sheetViews>
  <sheetFormatPr defaultRowHeight="15" x14ac:dyDescent="0.25"/>
  <cols>
    <col min="1" max="1" width="7.28515625" style="2" customWidth="1"/>
    <col min="2" max="2" width="16.42578125" style="7" customWidth="1"/>
    <col min="3" max="3" width="102.7109375" style="10" customWidth="1"/>
    <col min="4" max="16384" width="9.140625" style="2"/>
  </cols>
  <sheetData>
    <row r="1" spans="1:3" ht="34.5" customHeight="1" x14ac:dyDescent="0.25">
      <c r="A1" s="6" t="s">
        <v>24</v>
      </c>
      <c r="B1" s="6" t="s">
        <v>33</v>
      </c>
      <c r="C1" s="6" t="s">
        <v>25</v>
      </c>
    </row>
    <row r="2" spans="1:3" ht="195" x14ac:dyDescent="0.25">
      <c r="A2" s="5" t="s">
        <v>55</v>
      </c>
      <c r="B2" s="8" t="s">
        <v>46</v>
      </c>
      <c r="C2" s="12" t="s">
        <v>70</v>
      </c>
    </row>
    <row r="3" spans="1:3" ht="275.25" customHeight="1" x14ac:dyDescent="0.25">
      <c r="A3" s="9" t="s">
        <v>56</v>
      </c>
      <c r="B3" s="7" t="s">
        <v>34</v>
      </c>
      <c r="C3" s="10" t="s">
        <v>72</v>
      </c>
    </row>
    <row r="4" spans="1:3" s="58" customFormat="1" ht="270" x14ac:dyDescent="0.25">
      <c r="A4" s="57" t="s">
        <v>57</v>
      </c>
      <c r="B4" s="58" t="s">
        <v>35</v>
      </c>
      <c r="C4" s="59" t="s">
        <v>71</v>
      </c>
    </row>
    <row r="5" spans="1:3" ht="26.25" customHeight="1" x14ac:dyDescent="0.25"/>
  </sheetData>
  <sheetProtection password="C0F0" sheet="1" objects="1" scenarios="1" selectLockedCells="1" selectUnlockedCells="1"/>
  <pageMargins left="0.7" right="0.7" top="0.75" bottom="0.75" header="0.3" footer="0.3"/>
  <pageSetup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1:E27"/>
  <sheetViews>
    <sheetView workbookViewId="0">
      <selection activeCell="E25" sqref="E25"/>
    </sheetView>
  </sheetViews>
  <sheetFormatPr defaultRowHeight="15" x14ac:dyDescent="0.25"/>
  <cols>
    <col min="1" max="1" width="9.140625" style="2"/>
    <col min="2" max="2" width="9.140625" style="3"/>
    <col min="3" max="3" width="20.5703125" style="58" customWidth="1"/>
    <col min="4" max="4" width="11.42578125" style="2" bestFit="1" customWidth="1"/>
    <col min="5" max="5" width="75.140625" style="10" customWidth="1"/>
    <col min="6" max="16384" width="9.140625" style="2"/>
  </cols>
  <sheetData>
    <row r="1" spans="1:5" x14ac:dyDescent="0.25">
      <c r="A1" s="1" t="s">
        <v>26</v>
      </c>
      <c r="B1" s="4" t="s">
        <v>27</v>
      </c>
      <c r="C1" s="90" t="s">
        <v>104</v>
      </c>
      <c r="D1" s="1" t="s">
        <v>24</v>
      </c>
      <c r="E1" s="6" t="s">
        <v>25</v>
      </c>
    </row>
    <row r="2" spans="1:5" ht="60" x14ac:dyDescent="0.25">
      <c r="A2" s="2">
        <v>1</v>
      </c>
      <c r="B2" s="3" t="s">
        <v>22</v>
      </c>
      <c r="C2" s="58" t="s">
        <v>105</v>
      </c>
      <c r="D2" s="2">
        <v>1</v>
      </c>
      <c r="E2" s="10" t="s">
        <v>45</v>
      </c>
    </row>
    <row r="3" spans="1:5" ht="75" x14ac:dyDescent="0.25">
      <c r="A3" s="2">
        <v>1</v>
      </c>
      <c r="B3" s="3" t="s">
        <v>28</v>
      </c>
      <c r="C3" s="58" t="s">
        <v>106</v>
      </c>
      <c r="D3" s="2">
        <v>2</v>
      </c>
      <c r="E3" s="60" t="s">
        <v>74</v>
      </c>
    </row>
    <row r="4" spans="1:5" ht="90" x14ac:dyDescent="0.25">
      <c r="A4" s="2">
        <v>1</v>
      </c>
      <c r="B4" s="3" t="s">
        <v>29</v>
      </c>
      <c r="C4" s="58" t="s">
        <v>107</v>
      </c>
      <c r="D4" s="2">
        <v>3</v>
      </c>
      <c r="E4" s="60" t="s">
        <v>59</v>
      </c>
    </row>
    <row r="5" spans="1:5" ht="120" x14ac:dyDescent="0.25">
      <c r="A5" s="2">
        <v>1</v>
      </c>
      <c r="B5" s="3" t="s">
        <v>30</v>
      </c>
      <c r="C5" s="58" t="s">
        <v>108</v>
      </c>
      <c r="D5" s="2">
        <v>4</v>
      </c>
      <c r="E5" s="60" t="s">
        <v>75</v>
      </c>
    </row>
    <row r="6" spans="1:5" ht="105" x14ac:dyDescent="0.25">
      <c r="A6" s="2">
        <v>1</v>
      </c>
      <c r="B6" s="3" t="s">
        <v>31</v>
      </c>
      <c r="C6" s="58" t="s">
        <v>109</v>
      </c>
      <c r="D6" s="2">
        <v>5</v>
      </c>
      <c r="E6" s="60" t="s">
        <v>73</v>
      </c>
    </row>
    <row r="7" spans="1:5" ht="75" x14ac:dyDescent="0.25">
      <c r="A7" s="2">
        <v>2</v>
      </c>
      <c r="B7" s="3" t="s">
        <v>22</v>
      </c>
      <c r="C7" s="58" t="s">
        <v>110</v>
      </c>
      <c r="D7" s="2">
        <v>1</v>
      </c>
      <c r="E7" s="10" t="s">
        <v>36</v>
      </c>
    </row>
    <row r="8" spans="1:5" ht="90" x14ac:dyDescent="0.25">
      <c r="A8" s="2">
        <v>2</v>
      </c>
      <c r="B8" s="3" t="s">
        <v>28</v>
      </c>
      <c r="C8" s="58" t="s">
        <v>111</v>
      </c>
      <c r="D8" s="2">
        <v>2</v>
      </c>
      <c r="E8" s="10" t="s">
        <v>60</v>
      </c>
    </row>
    <row r="9" spans="1:5" ht="120" x14ac:dyDescent="0.25">
      <c r="A9" s="2">
        <v>2</v>
      </c>
      <c r="B9" s="3" t="s">
        <v>29</v>
      </c>
      <c r="C9" s="58" t="s">
        <v>112</v>
      </c>
      <c r="D9" s="2">
        <v>3</v>
      </c>
      <c r="E9" s="10" t="s">
        <v>76</v>
      </c>
    </row>
    <row r="10" spans="1:5" ht="195" x14ac:dyDescent="0.25">
      <c r="A10" s="2">
        <v>2</v>
      </c>
      <c r="B10" s="3" t="s">
        <v>30</v>
      </c>
      <c r="C10" s="58" t="s">
        <v>113</v>
      </c>
      <c r="D10" s="2">
        <v>4</v>
      </c>
      <c r="E10" s="10" t="s">
        <v>61</v>
      </c>
    </row>
    <row r="11" spans="1:5" ht="150" x14ac:dyDescent="0.25">
      <c r="A11" s="2">
        <v>3</v>
      </c>
      <c r="B11" s="3" t="s">
        <v>22</v>
      </c>
      <c r="C11" s="58" t="s">
        <v>114</v>
      </c>
      <c r="D11" s="2">
        <v>1</v>
      </c>
      <c r="E11" s="10" t="s">
        <v>134</v>
      </c>
    </row>
    <row r="12" spans="1:5" ht="225" x14ac:dyDescent="0.25">
      <c r="A12" s="2">
        <v>3</v>
      </c>
      <c r="B12" s="3" t="s">
        <v>28</v>
      </c>
      <c r="C12" s="58" t="s">
        <v>115</v>
      </c>
      <c r="D12" s="2">
        <v>2</v>
      </c>
      <c r="E12" s="10" t="s">
        <v>135</v>
      </c>
    </row>
    <row r="13" spans="1:5" ht="150" x14ac:dyDescent="0.25">
      <c r="A13" s="2">
        <v>3</v>
      </c>
      <c r="B13" s="3" t="s">
        <v>29</v>
      </c>
      <c r="C13" s="58" t="s">
        <v>116</v>
      </c>
      <c r="D13" s="2">
        <v>3</v>
      </c>
      <c r="E13" s="10" t="s">
        <v>62</v>
      </c>
    </row>
    <row r="14" spans="1:5" ht="90" x14ac:dyDescent="0.25">
      <c r="A14" s="2">
        <v>4</v>
      </c>
      <c r="B14" s="3" t="s">
        <v>22</v>
      </c>
      <c r="C14" s="58" t="s">
        <v>117</v>
      </c>
      <c r="D14" s="2">
        <v>1</v>
      </c>
      <c r="E14" s="10" t="s">
        <v>63</v>
      </c>
    </row>
    <row r="15" spans="1:5" ht="75" x14ac:dyDescent="0.25">
      <c r="A15" s="2">
        <v>4</v>
      </c>
      <c r="B15" s="3" t="s">
        <v>28</v>
      </c>
      <c r="C15" s="58" t="s">
        <v>118</v>
      </c>
      <c r="D15" s="2">
        <v>2</v>
      </c>
      <c r="E15" s="10" t="s">
        <v>136</v>
      </c>
    </row>
    <row r="16" spans="1:5" s="11" customFormat="1" ht="90" x14ac:dyDescent="0.25">
      <c r="A16" s="11">
        <v>4</v>
      </c>
      <c r="B16" s="3" t="s">
        <v>29</v>
      </c>
      <c r="C16" s="58" t="s">
        <v>119</v>
      </c>
      <c r="D16" s="11">
        <v>3</v>
      </c>
      <c r="E16" s="10" t="s">
        <v>64</v>
      </c>
    </row>
    <row r="17" spans="1:5" s="11" customFormat="1" ht="90" x14ac:dyDescent="0.25">
      <c r="A17" s="11">
        <v>4</v>
      </c>
      <c r="B17" s="3" t="s">
        <v>30</v>
      </c>
      <c r="C17" s="58" t="s">
        <v>120</v>
      </c>
      <c r="D17" s="11">
        <v>4</v>
      </c>
      <c r="E17" s="10" t="s">
        <v>77</v>
      </c>
    </row>
    <row r="18" spans="1:5" ht="105" x14ac:dyDescent="0.25">
      <c r="A18" s="2">
        <v>5</v>
      </c>
      <c r="B18" s="3" t="s">
        <v>22</v>
      </c>
      <c r="C18" s="58" t="s">
        <v>121</v>
      </c>
      <c r="D18" s="2">
        <v>1</v>
      </c>
      <c r="E18" s="10" t="s">
        <v>65</v>
      </c>
    </row>
    <row r="19" spans="1:5" s="11" customFormat="1" ht="75" x14ac:dyDescent="0.25">
      <c r="A19" s="11">
        <v>5</v>
      </c>
      <c r="B19" s="3" t="s">
        <v>28</v>
      </c>
      <c r="C19" s="58" t="s">
        <v>122</v>
      </c>
      <c r="D19" s="11">
        <v>2</v>
      </c>
      <c r="E19" s="10" t="s">
        <v>78</v>
      </c>
    </row>
    <row r="20" spans="1:5" s="11" customFormat="1" ht="105" x14ac:dyDescent="0.25">
      <c r="A20" s="11">
        <v>5</v>
      </c>
      <c r="B20" s="3" t="s">
        <v>29</v>
      </c>
      <c r="C20" s="58" t="s">
        <v>123</v>
      </c>
      <c r="D20" s="11">
        <v>3</v>
      </c>
      <c r="E20" s="10" t="s">
        <v>102</v>
      </c>
    </row>
    <row r="21" spans="1:5" s="11" customFormat="1" ht="90" x14ac:dyDescent="0.25">
      <c r="A21" s="11">
        <v>5</v>
      </c>
      <c r="B21" s="3" t="s">
        <v>30</v>
      </c>
      <c r="C21" s="58" t="s">
        <v>124</v>
      </c>
      <c r="D21" s="11">
        <v>4</v>
      </c>
      <c r="E21" s="10" t="s">
        <v>79</v>
      </c>
    </row>
    <row r="22" spans="1:5" s="11" customFormat="1" ht="105" x14ac:dyDescent="0.25">
      <c r="A22" s="11">
        <v>5</v>
      </c>
      <c r="B22" s="3" t="s">
        <v>31</v>
      </c>
      <c r="C22" s="58" t="s">
        <v>125</v>
      </c>
      <c r="D22" s="11">
        <v>5</v>
      </c>
      <c r="E22" s="10" t="s">
        <v>66</v>
      </c>
    </row>
    <row r="23" spans="1:5" s="11" customFormat="1" ht="120" x14ac:dyDescent="0.25">
      <c r="A23" s="11">
        <v>5</v>
      </c>
      <c r="B23" s="3" t="s">
        <v>42</v>
      </c>
      <c r="C23" s="58" t="s">
        <v>126</v>
      </c>
      <c r="D23" s="11">
        <v>5</v>
      </c>
      <c r="E23" s="10" t="s">
        <v>137</v>
      </c>
    </row>
    <row r="24" spans="1:5" ht="180" x14ac:dyDescent="0.25">
      <c r="A24" s="2">
        <v>6</v>
      </c>
      <c r="B24" s="3" t="s">
        <v>22</v>
      </c>
      <c r="C24" s="58" t="s">
        <v>127</v>
      </c>
      <c r="D24" s="2">
        <v>1</v>
      </c>
      <c r="E24" s="10" t="s">
        <v>67</v>
      </c>
    </row>
    <row r="25" spans="1:5" ht="240" x14ac:dyDescent="0.25">
      <c r="A25" s="2">
        <v>6</v>
      </c>
      <c r="B25" s="3" t="s">
        <v>28</v>
      </c>
      <c r="C25" s="58" t="s">
        <v>128</v>
      </c>
      <c r="D25" s="2">
        <v>2</v>
      </c>
      <c r="E25" s="10" t="s">
        <v>68</v>
      </c>
    </row>
    <row r="26" spans="1:5" ht="195" x14ac:dyDescent="0.25">
      <c r="A26" s="2">
        <v>6</v>
      </c>
      <c r="B26" s="3" t="s">
        <v>29</v>
      </c>
      <c r="C26" s="58" t="s">
        <v>129</v>
      </c>
      <c r="D26" s="2">
        <v>3</v>
      </c>
      <c r="E26" s="10" t="s">
        <v>80</v>
      </c>
    </row>
    <row r="27" spans="1:5" ht="240" x14ac:dyDescent="0.25">
      <c r="A27" s="2">
        <v>6</v>
      </c>
      <c r="B27" s="3" t="s">
        <v>30</v>
      </c>
      <c r="C27" s="58" t="s">
        <v>130</v>
      </c>
      <c r="D27" s="2">
        <v>4</v>
      </c>
      <c r="E27" s="10" t="s">
        <v>81</v>
      </c>
    </row>
  </sheetData>
  <sheetProtection password="C0F0" sheet="1" objects="1" scenarios="1" selectLockedCells="1" selectUnlockedCells="1"/>
  <pageMargins left="0.7" right="0.7" top="0.75" bottom="0.75" header="0.3" footer="0.3"/>
  <pageSetup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Questionnaire</vt:lpstr>
      <vt:lpstr>Results</vt:lpstr>
      <vt:lpstr>Paper v. Scanning Costs Tip</vt:lpstr>
      <vt:lpstr>Scanning Project Tip</vt:lpstr>
      <vt:lpstr>Total Ans Rubric</vt:lpstr>
      <vt:lpstr>Question Ans Rubric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dc:creator>
  <cp:lastModifiedBy>Noonan, Daniel</cp:lastModifiedBy>
  <cp:lastPrinted>2016-04-19T12:11:11Z</cp:lastPrinted>
  <dcterms:created xsi:type="dcterms:W3CDTF">2016-01-18T14:29:29Z</dcterms:created>
  <dcterms:modified xsi:type="dcterms:W3CDTF">2016-07-27T18:22:08Z</dcterms:modified>
</cp:coreProperties>
</file>